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61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<sst xmlns="http://schemas.openxmlformats.org/spreadsheetml/2006/main" count="758" uniqueCount="177">
  <si>
    <t>ОБЕД</t>
  </si>
  <si>
    <t>Хлеб ржаной</t>
  </si>
  <si>
    <t>ПОЛДНИК</t>
  </si>
  <si>
    <t>УЖИН</t>
  </si>
  <si>
    <t>Чай с сахаром</t>
  </si>
  <si>
    <t>ИТОГО ЗА ДЕНЬ:</t>
  </si>
  <si>
    <t>ЗАВТРАК</t>
  </si>
  <si>
    <t>ЗАВТРАК 2</t>
  </si>
  <si>
    <t>Пюре картофельное</t>
  </si>
  <si>
    <t>Компот из сушеных фруктов</t>
  </si>
  <si>
    <t>Каша пшенная молочная</t>
  </si>
  <si>
    <t>День 1</t>
  </si>
  <si>
    <t>Суп гороховый</t>
  </si>
  <si>
    <t>Рис отварной</t>
  </si>
  <si>
    <t>День 2</t>
  </si>
  <si>
    <t>Омлет натуральный</t>
  </si>
  <si>
    <t>ДеньЗ</t>
  </si>
  <si>
    <t>Чай с сахаром с лимоном</t>
  </si>
  <si>
    <t>сыром</t>
  </si>
  <si>
    <t>маслом</t>
  </si>
  <si>
    <t>Соус сметанный</t>
  </si>
  <si>
    <t xml:space="preserve">Бутерброды с </t>
  </si>
  <si>
    <t xml:space="preserve">фрукты </t>
  </si>
  <si>
    <t>Какао с молоком</t>
  </si>
  <si>
    <t>батон</t>
  </si>
  <si>
    <t>Суп овощной со сметаной</t>
  </si>
  <si>
    <t>Чай с сахаром лимоном</t>
  </si>
  <si>
    <t>Фрукты</t>
  </si>
  <si>
    <t>Рассольник ленинградский</t>
  </si>
  <si>
    <t xml:space="preserve">сок </t>
  </si>
  <si>
    <t>Соус томатный</t>
  </si>
  <si>
    <t>Запеканка картофельная с мясом</t>
  </si>
  <si>
    <t>День 9</t>
  </si>
  <si>
    <t>День 10</t>
  </si>
  <si>
    <t>34/8</t>
  </si>
  <si>
    <t>44 а</t>
  </si>
  <si>
    <t>Каша гречневая вязкая на молоке</t>
  </si>
  <si>
    <t>Каша манная молочная вязкая</t>
  </si>
  <si>
    <t xml:space="preserve"> </t>
  </si>
  <si>
    <t>14/10</t>
  </si>
  <si>
    <t>13/10</t>
  </si>
  <si>
    <t>потеря при кулинарной обработке</t>
  </si>
  <si>
    <t>получение хим состава продукта после термообработки</t>
  </si>
  <si>
    <t>калорийность хим ингредиентов Б*4;Ж*9; У*4.</t>
  </si>
  <si>
    <t>пермь</t>
  </si>
  <si>
    <t>280 блюд</t>
  </si>
  <si>
    <t>5/12</t>
  </si>
  <si>
    <t>5/14</t>
  </si>
  <si>
    <t>тутельян</t>
  </si>
  <si>
    <t>Каша молочная геркулес</t>
  </si>
  <si>
    <t>9/8</t>
  </si>
  <si>
    <t>обед</t>
  </si>
  <si>
    <t>Рыбные биточки</t>
  </si>
  <si>
    <t>кисель</t>
  </si>
  <si>
    <t>крепыш</t>
  </si>
  <si>
    <t>День4</t>
  </si>
  <si>
    <t>День5</t>
  </si>
  <si>
    <t>День6</t>
  </si>
  <si>
    <t>Каша "Ассорти"</t>
  </si>
  <si>
    <t>54/1</t>
  </si>
  <si>
    <t>День7</t>
  </si>
  <si>
    <t xml:space="preserve"> шницель рубленый куриный</t>
  </si>
  <si>
    <t>Оладьи из говяжей печени</t>
  </si>
  <si>
    <t>День8</t>
  </si>
  <si>
    <t>Каша "Дружба" молочная жидкая</t>
  </si>
  <si>
    <t>кефир</t>
  </si>
  <si>
    <t xml:space="preserve">Молоко кипяченое </t>
  </si>
  <si>
    <t>Ватрушка с творогом</t>
  </si>
  <si>
    <t>Каша пшеничная на молоке</t>
  </si>
  <si>
    <t>Каша молочная ячневая</t>
  </si>
  <si>
    <t>Плов с мясом</t>
  </si>
  <si>
    <t xml:space="preserve"> 51.89</t>
  </si>
  <si>
    <t xml:space="preserve"> 304.78</t>
  </si>
  <si>
    <t>интернет питание</t>
  </si>
  <si>
    <t>питание</t>
  </si>
  <si>
    <t>соусом сметанным</t>
  </si>
  <si>
    <t>3/3</t>
  </si>
  <si>
    <t xml:space="preserve">Каша рисовая вязкая  </t>
  </si>
  <si>
    <t xml:space="preserve">Тефтели из рыбы </t>
  </si>
  <si>
    <t>Б/с</t>
  </si>
  <si>
    <t>Жаркое по-домашнему с курицей</t>
  </si>
  <si>
    <t>Пудинг творожный</t>
  </si>
  <si>
    <t>Суфле из рыбы</t>
  </si>
  <si>
    <t>Винегрет</t>
  </si>
  <si>
    <t>Ватрушка с повидлом</t>
  </si>
  <si>
    <t>борщ из св. капусты со сметаной</t>
  </si>
  <si>
    <t>б/с</t>
  </si>
  <si>
    <t>Б</t>
  </si>
  <si>
    <t>Ж</t>
  </si>
  <si>
    <t>У</t>
  </si>
  <si>
    <t>К</t>
  </si>
  <si>
    <t>С</t>
  </si>
  <si>
    <t>655 проверить!</t>
  </si>
  <si>
    <t>5/9</t>
  </si>
  <si>
    <t>Салат витаминный</t>
  </si>
  <si>
    <t>14/7</t>
  </si>
  <si>
    <t>295</t>
  </si>
  <si>
    <t>тутельяна</t>
  </si>
  <si>
    <t>салат из моркови</t>
  </si>
  <si>
    <t>Салат из свеклы с яблоком</t>
  </si>
  <si>
    <t>10/1</t>
  </si>
  <si>
    <t>11/1</t>
  </si>
  <si>
    <t xml:space="preserve"> вафли</t>
  </si>
  <si>
    <t>Суп с мясными  фрикадельками</t>
  </si>
  <si>
    <t>сырники</t>
  </si>
  <si>
    <t>365.50</t>
  </si>
  <si>
    <t>6/5</t>
  </si>
  <si>
    <t>137.9</t>
  </si>
  <si>
    <t>тут</t>
  </si>
  <si>
    <t>москва</t>
  </si>
  <si>
    <t xml:space="preserve">сухарики сладкие </t>
  </si>
  <si>
    <t>яйцо</t>
  </si>
  <si>
    <t>лодадо</t>
  </si>
  <si>
    <t>Батон</t>
  </si>
  <si>
    <t>с маслом</t>
  </si>
  <si>
    <t>Сок</t>
  </si>
  <si>
    <t xml:space="preserve">Гречка рассыпчатая </t>
  </si>
  <si>
    <t>Котлета мясная</t>
  </si>
  <si>
    <t>Компот из свежих яблок</t>
  </si>
  <si>
    <t xml:space="preserve">Вафли </t>
  </si>
  <si>
    <t xml:space="preserve">Салат из свеклы </t>
  </si>
  <si>
    <t>Картофельное пюре</t>
  </si>
  <si>
    <t>Кофе с молоком</t>
  </si>
  <si>
    <t xml:space="preserve">Батон </t>
  </si>
  <si>
    <t>с сыром</t>
  </si>
  <si>
    <t>Салат из  солен. огурцов с зел.горошком</t>
  </si>
  <si>
    <t>Суп картофельный с яйцом</t>
  </si>
  <si>
    <t>77</t>
  </si>
  <si>
    <t>Пирожок с яблоком</t>
  </si>
  <si>
    <t>Макароны отварные с маслом</t>
  </si>
  <si>
    <t>Бефстрогонов из печени</t>
  </si>
  <si>
    <t>Кисель</t>
  </si>
  <si>
    <t>Батон с</t>
  </si>
  <si>
    <t xml:space="preserve"> Сок</t>
  </si>
  <si>
    <t>Свекольник со сметаной с яйцом</t>
  </si>
  <si>
    <t>Капуста тушеная</t>
  </si>
  <si>
    <t>Биточки мясные</t>
  </si>
  <si>
    <t>Компот из свежих  яблок</t>
  </si>
  <si>
    <t>Кефир</t>
  </si>
  <si>
    <t xml:space="preserve">Салат из свежей моркови </t>
  </si>
  <si>
    <t>Салат из свеклы с соленым огурцом</t>
  </si>
  <si>
    <t>Рулет мясной с яйцом</t>
  </si>
  <si>
    <t>Молоко</t>
  </si>
  <si>
    <t>Печенье</t>
  </si>
  <si>
    <t>Икра кабачковая</t>
  </si>
  <si>
    <t>Салат из св. капусты с морковью</t>
  </si>
  <si>
    <t>Суп картофельный с зел.горошком</t>
  </si>
  <si>
    <t>Плюшка</t>
  </si>
  <si>
    <t>Салат из св.капусты с зел.горошком</t>
  </si>
  <si>
    <t>Щи из св.(кваш) капусты со сметаной</t>
  </si>
  <si>
    <t>Тефтели куриные</t>
  </si>
  <si>
    <t xml:space="preserve">Котлеты рыбные </t>
  </si>
  <si>
    <t>Огурец  соленый</t>
  </si>
  <si>
    <t>Вермишель молочная</t>
  </si>
  <si>
    <t>Суп картофельный с рыбой</t>
  </si>
  <si>
    <t xml:space="preserve">Булочка с изюмом </t>
  </si>
  <si>
    <t>Овощное рагу</t>
  </si>
  <si>
    <t>Капуста тушеная с мясом или курицей</t>
  </si>
  <si>
    <t xml:space="preserve">Печенье </t>
  </si>
  <si>
    <t xml:space="preserve">Фрукты </t>
  </si>
  <si>
    <t>Салат из моркови свежей</t>
  </si>
  <si>
    <t>Борщ из св. капусты со сметаной</t>
  </si>
  <si>
    <t>Шницель куриный рубленый</t>
  </si>
  <si>
    <t xml:space="preserve">Сок </t>
  </si>
  <si>
    <t>Вафли</t>
  </si>
  <si>
    <t>Соусом сметанным</t>
  </si>
  <si>
    <t>Салат из свеклы с чесноком</t>
  </si>
  <si>
    <t>Гуляш из говядины с соусом</t>
  </si>
  <si>
    <t>Пряник</t>
  </si>
  <si>
    <t>Салат из моркови с яблоком</t>
  </si>
  <si>
    <t>Ленивые вареники</t>
  </si>
  <si>
    <t>116</t>
  </si>
  <si>
    <t>Утверждаю заведующий МБДОУ "Детский сад пст. Абезь"</t>
  </si>
  <si>
    <t>________________________________________ В.В. Канева</t>
  </si>
  <si>
    <t>приказ № 132 от 22 октября 2015 г.</t>
  </si>
  <si>
    <t>Перспективное двухнедельное меню на зимне-весенний сезон</t>
  </si>
  <si>
    <t xml:space="preserve">                для организации питания детей в МБДОУ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</si>
</sst>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  <numFmt numFmtId="180" formatCode="0.00000"/>
    <numFmt numFmtId="181" formatCode="0.000000"/>
    <numFmt numFmtId="182" formatCode="#,##0.00&quot;р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 Unicode MS"/>
      <family val="2"/>
    </font>
    <font>
      <sz val="7"/>
      <name val="Arial Unicode MS"/>
      <family val="2"/>
    </font>
    <font>
      <sz val="10"/>
      <name val="Arial Unicode MS"/>
      <family val="2"/>
    </font>
    <font>
      <sz val="7.5"/>
      <name val="Arial Unicode MS"/>
      <family val="2"/>
    </font>
    <font>
      <b/>
      <sz val="8"/>
      <name val="Arial Unicode MS"/>
      <family val="2"/>
    </font>
    <font>
      <b/>
      <u val="single"/>
      <sz val="8"/>
      <name val="Arial Unicode MS"/>
      <family val="2"/>
    </font>
    <font>
      <b/>
      <sz val="10"/>
      <name val="Arial Unicode MS"/>
      <family val="2"/>
    </font>
    <font>
      <b/>
      <sz val="7.5"/>
      <name val="Arial Unicode MS"/>
      <family val="2"/>
    </font>
    <font>
      <sz val="8"/>
      <name val="Arial Unicode MS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 Unicode MS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5" fillId="33" borderId="11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  <xf numFmtId="0" fontId="7" fillId="0" borderId="15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0" fontId="5" fillId="0" borderId="13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right" vertical="top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 applyProtection="1">
      <alignment horizontal="left" vertical="top" indent="1"/>
      <protection/>
    </xf>
    <xf numFmtId="0" fontId="5" fillId="33" borderId="1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horizontal="left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2" fillId="33" borderId="12" xfId="0" applyNumberFormat="1" applyFont="1" applyFill="1" applyBorder="1" applyAlignment="1" applyProtection="1">
      <alignment horizontal="left" vertical="top"/>
      <protection/>
    </xf>
    <xf numFmtId="0" fontId="12" fillId="33" borderId="11" xfId="0" applyNumberFormat="1" applyFont="1" applyFill="1" applyBorder="1" applyAlignment="1" applyProtection="1">
      <alignment horizontal="left" vertical="top"/>
      <protection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/>
      <protection/>
    </xf>
    <xf numFmtId="0" fontId="12" fillId="0" borderId="13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11" fillId="33" borderId="11" xfId="0" applyNumberFormat="1" applyFont="1" applyFill="1" applyBorder="1" applyAlignment="1" applyProtection="1">
      <alignment horizontal="left"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8" fillId="0" borderId="13" xfId="0" applyNumberFormat="1" applyFont="1" applyFill="1" applyBorder="1" applyAlignment="1" applyProtection="1">
      <alignment vertical="top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8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20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171" fontId="13" fillId="0" borderId="11" xfId="60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right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right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2" fontId="5" fillId="0" borderId="11" xfId="0" applyNumberFormat="1" applyFont="1" applyFill="1" applyBorder="1" applyAlignment="1" applyProtection="1">
      <alignment horizontal="center" vertical="top"/>
      <protection/>
    </xf>
    <xf numFmtId="2" fontId="8" fillId="0" borderId="16" xfId="0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 applyProtection="1">
      <alignment horizontal="center" vertical="top"/>
      <protection/>
    </xf>
    <xf numFmtId="2" fontId="4" fillId="0" borderId="16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2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right" vertical="top"/>
      <protection/>
    </xf>
    <xf numFmtId="0" fontId="5" fillId="0" borderId="25" xfId="0" applyNumberFormat="1" applyFont="1" applyFill="1" applyBorder="1" applyAlignment="1" applyProtection="1">
      <alignment horizontal="right" vertical="top"/>
      <protection/>
    </xf>
    <xf numFmtId="49" fontId="12" fillId="0" borderId="25" xfId="0" applyNumberFormat="1" applyFont="1" applyFill="1" applyBorder="1" applyAlignment="1" applyProtection="1">
      <alignment horizontal="right" vertical="top"/>
      <protection/>
    </xf>
    <xf numFmtId="0" fontId="12" fillId="0" borderId="25" xfId="0" applyNumberFormat="1" applyFont="1" applyFill="1" applyBorder="1" applyAlignment="1" applyProtection="1">
      <alignment horizontal="right" vertical="top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right" vertical="top"/>
      <protection/>
    </xf>
    <xf numFmtId="0" fontId="6" fillId="0" borderId="26" xfId="0" applyNumberFormat="1" applyFont="1" applyFill="1" applyBorder="1" applyAlignment="1" applyProtection="1">
      <alignment vertical="top"/>
      <protection/>
    </xf>
    <xf numFmtId="0" fontId="6" fillId="0" borderId="27" xfId="0" applyNumberFormat="1" applyFont="1" applyFill="1" applyBorder="1" applyAlignment="1" applyProtection="1">
      <alignment horizontal="right" vertical="top"/>
      <protection/>
    </xf>
    <xf numFmtId="0" fontId="12" fillId="0" borderId="26" xfId="0" applyNumberFormat="1" applyFont="1" applyFill="1" applyBorder="1" applyAlignment="1" applyProtection="1">
      <alignment vertical="top"/>
      <protection/>
    </xf>
    <xf numFmtId="0" fontId="12" fillId="0" borderId="27" xfId="0" applyNumberFormat="1" applyFont="1" applyFill="1" applyBorder="1" applyAlignment="1" applyProtection="1">
      <alignment horizontal="right" vertical="top"/>
      <protection/>
    </xf>
    <xf numFmtId="0" fontId="12" fillId="33" borderId="25" xfId="0" applyNumberFormat="1" applyFont="1" applyFill="1" applyBorder="1" applyAlignment="1" applyProtection="1">
      <alignment horizontal="right" vertical="top"/>
      <protection/>
    </xf>
    <xf numFmtId="0" fontId="10" fillId="0" borderId="26" xfId="0" applyNumberFormat="1" applyFont="1" applyFill="1" applyBorder="1" applyAlignment="1" applyProtection="1">
      <alignment vertical="top"/>
      <protection/>
    </xf>
    <xf numFmtId="49" fontId="5" fillId="0" borderId="25" xfId="0" applyNumberFormat="1" applyFont="1" applyFill="1" applyBorder="1" applyAlignment="1" applyProtection="1">
      <alignment horizontal="right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horizontal="right" vertical="top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0" fontId="7" fillId="0" borderId="25" xfId="0" applyNumberFormat="1" applyFont="1" applyFill="1" applyBorder="1" applyAlignment="1" applyProtection="1">
      <alignment horizontal="right"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5" fillId="0" borderId="30" xfId="0" applyNumberFormat="1" applyFont="1" applyFill="1" applyBorder="1" applyAlignment="1" applyProtection="1">
      <alignment horizontal="right" vertical="top"/>
      <protection/>
    </xf>
    <xf numFmtId="0" fontId="12" fillId="0" borderId="28" xfId="0" applyNumberFormat="1" applyFont="1" applyFill="1" applyBorder="1" applyAlignment="1" applyProtection="1">
      <alignment horizontal="right" vertical="top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31" xfId="0" applyNumberFormat="1" applyFont="1" applyFill="1" applyBorder="1" applyAlignment="1" applyProtection="1">
      <alignment horizontal="right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0" fontId="9" fillId="0" borderId="34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righ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vertical="top"/>
      <protection/>
    </xf>
    <xf numFmtId="0" fontId="6" fillId="0" borderId="36" xfId="0" applyNumberFormat="1" applyFont="1" applyFill="1" applyBorder="1" applyAlignment="1" applyProtection="1">
      <alignment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6" fillId="0" borderId="37" xfId="0" applyNumberFormat="1" applyFont="1" applyFill="1" applyBorder="1" applyAlignment="1" applyProtection="1">
      <alignment horizontal="right" vertical="top"/>
      <protection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0" fontId="12" fillId="33" borderId="38" xfId="0" applyNumberFormat="1" applyFont="1" applyFill="1" applyBorder="1" applyAlignment="1" applyProtection="1">
      <alignment horizontal="left"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5" fillId="33" borderId="30" xfId="0" applyNumberFormat="1" applyFont="1" applyFill="1" applyBorder="1" applyAlignment="1" applyProtection="1">
      <alignment horizontal="right" vertical="top"/>
      <protection/>
    </xf>
    <xf numFmtId="49" fontId="5" fillId="33" borderId="25" xfId="0" applyNumberFormat="1" applyFont="1" applyFill="1" applyBorder="1" applyAlignment="1" applyProtection="1">
      <alignment horizontal="right" vertical="top"/>
      <protection/>
    </xf>
    <xf numFmtId="0" fontId="5" fillId="0" borderId="31" xfId="0" applyNumberFormat="1" applyFont="1" applyFill="1" applyBorder="1" applyAlignment="1" applyProtection="1">
      <alignment horizontal="right" vertical="top"/>
      <protection/>
    </xf>
    <xf numFmtId="0" fontId="5" fillId="0" borderId="28" xfId="0" applyNumberFormat="1" applyFont="1" applyFill="1" applyBorder="1" applyAlignment="1" applyProtection="1">
      <alignment horizontal="right"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49" fontId="12" fillId="33" borderId="25" xfId="0" applyNumberFormat="1" applyFont="1" applyFill="1" applyBorder="1" applyAlignment="1" applyProtection="1">
      <alignment horizontal="right" vertical="top"/>
      <protection/>
    </xf>
    <xf numFmtId="0" fontId="10" fillId="0" borderId="12" xfId="0" applyNumberFormat="1" applyFont="1" applyFill="1" applyBorder="1" applyAlignment="1" applyProtection="1">
      <alignment vertical="top"/>
      <protection/>
    </xf>
    <xf numFmtId="0" fontId="10" fillId="0" borderId="25" xfId="0" applyNumberFormat="1" applyFont="1" applyFill="1" applyBorder="1" applyAlignment="1" applyProtection="1">
      <alignment horizontal="right" vertical="top"/>
      <protection/>
    </xf>
    <xf numFmtId="0" fontId="4" fillId="33" borderId="12" xfId="0" applyNumberFormat="1" applyFont="1" applyFill="1" applyBorder="1" applyAlignment="1" applyProtection="1">
      <alignment horizontal="left" vertical="top"/>
      <protection/>
    </xf>
    <xf numFmtId="0" fontId="4" fillId="33" borderId="25" xfId="0" applyNumberFormat="1" applyFont="1" applyFill="1" applyBorder="1" applyAlignment="1" applyProtection="1">
      <alignment horizontal="right" vertical="top"/>
      <protection/>
    </xf>
    <xf numFmtId="0" fontId="5" fillId="33" borderId="25" xfId="0" applyNumberFormat="1" applyFont="1" applyFill="1" applyBorder="1" applyAlignment="1" applyProtection="1">
      <alignment horizontal="right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33" borderId="31" xfId="0" applyNumberFormat="1" applyFont="1" applyFill="1" applyBorder="1" applyAlignment="1" applyProtection="1">
      <alignment horizontal="right" vertical="top"/>
      <protection/>
    </xf>
    <xf numFmtId="0" fontId="12" fillId="0" borderId="30" xfId="0" applyNumberFormat="1" applyFont="1" applyFill="1" applyBorder="1" applyAlignment="1" applyProtection="1">
      <alignment horizontal="right" vertical="top"/>
      <protection/>
    </xf>
    <xf numFmtId="0" fontId="5" fillId="0" borderId="39" xfId="0" applyNumberFormat="1" applyFont="1" applyFill="1" applyBorder="1" applyAlignment="1" applyProtection="1">
      <alignment horizontal="left" vertical="top"/>
      <protection/>
    </xf>
    <xf numFmtId="0" fontId="5" fillId="0" borderId="40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2" fillId="33" borderId="11" xfId="0" applyNumberFormat="1" applyFont="1" applyFill="1" applyBorder="1" applyAlignment="1" applyProtection="1">
      <alignment vertical="top"/>
      <protection/>
    </xf>
    <xf numFmtId="0" fontId="5" fillId="33" borderId="15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49" fontId="12" fillId="0" borderId="0" xfId="0" applyNumberFormat="1" applyFont="1" applyFill="1" applyBorder="1" applyAlignment="1" applyProtection="1">
      <alignment horizontal="right" vertical="top"/>
      <protection/>
    </xf>
    <xf numFmtId="2" fontId="12" fillId="0" borderId="16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horizontal="center" vertical="top"/>
      <protection/>
    </xf>
    <xf numFmtId="2" fontId="12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7" fillId="33" borderId="0" xfId="0" applyNumberFormat="1" applyFont="1" applyFill="1" applyBorder="1" applyAlignment="1" applyProtection="1">
      <alignment horizontal="left" vertical="top"/>
      <protection/>
    </xf>
    <xf numFmtId="0" fontId="17" fillId="33" borderId="0" xfId="0" applyNumberFormat="1" applyFont="1" applyFill="1" applyBorder="1" applyAlignment="1" applyProtection="1">
      <alignment vertical="top"/>
      <protection/>
    </xf>
    <xf numFmtId="0" fontId="17" fillId="33" borderId="41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top"/>
      <protection/>
    </xf>
    <xf numFmtId="0" fontId="12" fillId="0" borderId="39" xfId="0" applyNumberFormat="1" applyFont="1" applyFill="1" applyBorder="1" applyAlignment="1" applyProtection="1">
      <alignment horizontal="left" vertical="top"/>
      <protection/>
    </xf>
    <xf numFmtId="0" fontId="11" fillId="0" borderId="34" xfId="0" applyNumberFormat="1" applyFont="1" applyFill="1" applyBorder="1" applyAlignment="1" applyProtection="1">
      <alignment horizontal="left" vertical="top"/>
      <protection/>
    </xf>
    <xf numFmtId="0" fontId="11" fillId="0" borderId="16" xfId="0" applyNumberFormat="1" applyFont="1" applyFill="1" applyBorder="1" applyAlignment="1" applyProtection="1">
      <alignment horizontal="left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4" fillId="0" borderId="42" xfId="0" applyNumberFormat="1" applyFont="1" applyFill="1" applyBorder="1" applyAlignment="1" applyProtection="1">
      <alignment horizontal="left" vertical="top"/>
      <protection/>
    </xf>
    <xf numFmtId="0" fontId="4" fillId="0" borderId="43" xfId="0" applyNumberFormat="1" applyFont="1" applyFill="1" applyBorder="1" applyAlignment="1" applyProtection="1">
      <alignment horizontal="left" vertical="top"/>
      <protection/>
    </xf>
    <xf numFmtId="0" fontId="16" fillId="0" borderId="44" xfId="0" applyNumberFormat="1" applyFont="1" applyFill="1" applyBorder="1" applyAlignment="1" applyProtection="1">
      <alignment horizontal="left" vertical="top"/>
      <protection/>
    </xf>
    <xf numFmtId="0" fontId="8" fillId="0" borderId="23" xfId="0" applyNumberFormat="1" applyFont="1" applyFill="1" applyBorder="1" applyAlignment="1" applyProtection="1">
      <alignment horizontal="left" vertical="top"/>
      <protection/>
    </xf>
    <xf numFmtId="0" fontId="36" fillId="33" borderId="0" xfId="0" applyNumberFormat="1" applyFont="1" applyFill="1" applyBorder="1" applyAlignment="1" applyProtection="1">
      <alignment vertical="top"/>
      <protection/>
    </xf>
    <xf numFmtId="0" fontId="36" fillId="33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0"/>
  <sheetViews>
    <sheetView tabSelected="1" zoomScalePageLayoutView="0" workbookViewId="0" topLeftCell="A23">
      <selection activeCell="G1" sqref="G1"/>
    </sheetView>
  </sheetViews>
  <sheetFormatPr defaultColWidth="9.140625" defaultRowHeight="12.75"/>
  <cols>
    <col min="1" max="1" width="8.8515625" style="18" customWidth="1"/>
    <col min="2" max="2" width="27.421875" style="18" bestFit="1" customWidth="1"/>
    <col min="3" max="3" width="5.57421875" style="19" customWidth="1"/>
    <col min="4" max="4" width="9.28125" style="19" customWidth="1"/>
    <col min="5" max="5" width="9.421875" style="18" customWidth="1"/>
    <col min="6" max="6" width="9.28125" style="18" customWidth="1"/>
    <col min="7" max="7" width="7.7109375" style="19" customWidth="1"/>
    <col min="8" max="8" width="5.57421875" style="19" customWidth="1"/>
    <col min="9" max="9" width="4.57421875" style="24" bestFit="1" customWidth="1"/>
    <col min="10" max="10" width="7.28125" style="24" customWidth="1"/>
    <col min="11" max="11" width="6.28125" style="24" customWidth="1"/>
    <col min="12" max="12" width="5.421875" style="24" bestFit="1" customWidth="1"/>
    <col min="13" max="13" width="7.28125" style="24" customWidth="1"/>
    <col min="14" max="14" width="6.140625" style="24" customWidth="1"/>
    <col min="15" max="15" width="6.57421875" style="20" customWidth="1"/>
    <col min="16" max="16" width="14.421875" style="0" bestFit="1" customWidth="1"/>
    <col min="17" max="17" width="7.00390625" style="0" customWidth="1"/>
    <col min="18" max="18" width="6.421875" style="0" customWidth="1"/>
  </cols>
  <sheetData>
    <row r="1" spans="1:15" s="3" customFormat="1" ht="15">
      <c r="A1" s="80"/>
      <c r="B1" s="80"/>
      <c r="C1" s="81"/>
      <c r="D1" s="81"/>
      <c r="E1" s="80"/>
      <c r="F1" s="80"/>
      <c r="G1" s="81"/>
      <c r="H1" s="81"/>
      <c r="I1" s="78"/>
      <c r="J1" s="78"/>
      <c r="K1" s="78"/>
      <c r="L1" s="78"/>
      <c r="M1" s="78"/>
      <c r="N1" s="78"/>
      <c r="O1" s="82"/>
    </row>
    <row r="2" spans="1:15" s="3" customFormat="1" ht="15">
      <c r="A2" s="80"/>
      <c r="B2" s="80"/>
      <c r="C2" s="81"/>
      <c r="D2" s="81"/>
      <c r="E2" s="80"/>
      <c r="F2" s="80"/>
      <c r="G2" s="81"/>
      <c r="H2" s="81"/>
      <c r="I2" s="78"/>
      <c r="J2" s="176" t="s">
        <v>172</v>
      </c>
      <c r="K2" s="176"/>
      <c r="L2" s="176"/>
      <c r="M2" s="176"/>
      <c r="N2" s="176"/>
      <c r="O2" s="176"/>
    </row>
    <row r="3" spans="1:15" s="3" customFormat="1" ht="17.25">
      <c r="A3" s="80"/>
      <c r="B3" s="190" t="s">
        <v>175</v>
      </c>
      <c r="C3" s="191"/>
      <c r="D3" s="191"/>
      <c r="E3" s="190"/>
      <c r="F3" s="190"/>
      <c r="G3" s="81"/>
      <c r="H3" s="81"/>
      <c r="I3" s="78"/>
      <c r="J3" s="176" t="s">
        <v>173</v>
      </c>
      <c r="K3" s="177"/>
      <c r="L3" s="177"/>
      <c r="M3" s="177"/>
      <c r="N3" s="177"/>
      <c r="O3" s="177"/>
    </row>
    <row r="4" spans="1:15" s="3" customFormat="1" ht="22.5" customHeight="1" thickBot="1">
      <c r="A4" s="80"/>
      <c r="B4" s="190" t="s">
        <v>176</v>
      </c>
      <c r="C4" s="191"/>
      <c r="D4" s="191"/>
      <c r="E4" s="190"/>
      <c r="F4" s="190"/>
      <c r="G4" s="81"/>
      <c r="H4" s="81"/>
      <c r="I4" s="78"/>
      <c r="J4" s="178" t="s">
        <v>174</v>
      </c>
      <c r="K4" s="178"/>
      <c r="L4" s="178"/>
      <c r="M4" s="178"/>
      <c r="N4" s="178"/>
      <c r="O4" s="178"/>
    </row>
    <row r="5" spans="1:15" ht="15">
      <c r="A5" s="188" t="s">
        <v>11</v>
      </c>
      <c r="B5" s="189"/>
      <c r="C5" s="114"/>
      <c r="D5" s="124" t="s">
        <v>87</v>
      </c>
      <c r="E5" s="124" t="s">
        <v>88</v>
      </c>
      <c r="F5" s="124" t="s">
        <v>89</v>
      </c>
      <c r="G5" s="124" t="s">
        <v>90</v>
      </c>
      <c r="H5" s="124" t="s">
        <v>91</v>
      </c>
      <c r="I5" s="98"/>
      <c r="J5" s="124" t="s">
        <v>87</v>
      </c>
      <c r="K5" s="124" t="s">
        <v>88</v>
      </c>
      <c r="L5" s="124" t="s">
        <v>89</v>
      </c>
      <c r="M5" s="124" t="s">
        <v>90</v>
      </c>
      <c r="N5" s="124" t="s">
        <v>91</v>
      </c>
      <c r="O5" s="99"/>
    </row>
    <row r="6" spans="1:16" ht="12.75">
      <c r="A6" s="7" t="s">
        <v>6</v>
      </c>
      <c r="B6" s="38" t="s">
        <v>37</v>
      </c>
      <c r="C6" s="91">
        <v>150</v>
      </c>
      <c r="D6" s="5">
        <v>4.78</v>
      </c>
      <c r="E6" s="5">
        <v>5.14</v>
      </c>
      <c r="F6" s="5">
        <v>28.37</v>
      </c>
      <c r="G6" s="5">
        <v>179.2</v>
      </c>
      <c r="H6" s="5">
        <v>0.21</v>
      </c>
      <c r="I6" s="5">
        <v>250</v>
      </c>
      <c r="J6" s="5">
        <v>7.96</v>
      </c>
      <c r="K6" s="5">
        <v>8.57</v>
      </c>
      <c r="L6" s="5">
        <v>47.29</v>
      </c>
      <c r="M6" s="5">
        <v>298.68</v>
      </c>
      <c r="N6" s="5">
        <v>0.25</v>
      </c>
      <c r="O6" s="115">
        <v>88</v>
      </c>
      <c r="P6" s="36" t="s">
        <v>44</v>
      </c>
    </row>
    <row r="7" spans="1:15" ht="12.75">
      <c r="A7" s="7" t="s">
        <v>6</v>
      </c>
      <c r="B7" s="38" t="s">
        <v>113</v>
      </c>
      <c r="C7" s="91">
        <v>30</v>
      </c>
      <c r="D7" s="5">
        <v>2.25</v>
      </c>
      <c r="E7" s="5">
        <v>0.87</v>
      </c>
      <c r="F7" s="5">
        <v>15.42</v>
      </c>
      <c r="G7" s="5">
        <v>78</v>
      </c>
      <c r="H7" s="5">
        <v>0</v>
      </c>
      <c r="I7" s="5">
        <v>50</v>
      </c>
      <c r="J7" s="5">
        <v>3.75</v>
      </c>
      <c r="K7" s="5">
        <v>1.45</v>
      </c>
      <c r="L7" s="5">
        <v>25.7</v>
      </c>
      <c r="M7" s="5">
        <v>131</v>
      </c>
      <c r="N7" s="5">
        <v>0</v>
      </c>
      <c r="O7" s="100" t="s">
        <v>79</v>
      </c>
    </row>
    <row r="8" spans="1:15" ht="12.75">
      <c r="A8" s="7" t="s">
        <v>6</v>
      </c>
      <c r="B8" s="38" t="s">
        <v>114</v>
      </c>
      <c r="C8" s="91">
        <v>5</v>
      </c>
      <c r="D8" s="5">
        <v>0.03</v>
      </c>
      <c r="E8" s="5">
        <v>4.12</v>
      </c>
      <c r="F8" s="5">
        <v>0.04</v>
      </c>
      <c r="G8" s="5">
        <v>37.4</v>
      </c>
      <c r="H8" s="5">
        <v>0</v>
      </c>
      <c r="I8" s="5">
        <v>5</v>
      </c>
      <c r="J8" s="5">
        <v>0.03</v>
      </c>
      <c r="K8" s="5">
        <v>4.12</v>
      </c>
      <c r="L8" s="5">
        <v>0.04</v>
      </c>
      <c r="M8" s="5">
        <v>37.4</v>
      </c>
      <c r="N8" s="5">
        <v>0</v>
      </c>
      <c r="O8" s="100" t="s">
        <v>79</v>
      </c>
    </row>
    <row r="9" spans="1:15" ht="12.75">
      <c r="A9" s="7" t="s">
        <v>6</v>
      </c>
      <c r="B9" s="38" t="s">
        <v>23</v>
      </c>
      <c r="C9" s="5">
        <v>150</v>
      </c>
      <c r="D9" s="5">
        <v>2.85</v>
      </c>
      <c r="E9" s="5">
        <v>2.55</v>
      </c>
      <c r="F9" s="5">
        <v>18.45</v>
      </c>
      <c r="G9" s="5">
        <v>100.5</v>
      </c>
      <c r="H9" s="5">
        <v>0.45</v>
      </c>
      <c r="I9" s="5">
        <v>200</v>
      </c>
      <c r="J9" s="5">
        <v>3.8</v>
      </c>
      <c r="K9" s="5">
        <v>3.4</v>
      </c>
      <c r="L9" s="5">
        <v>24.6</v>
      </c>
      <c r="M9" s="5">
        <v>134</v>
      </c>
      <c r="N9" s="5">
        <v>0.6</v>
      </c>
      <c r="O9" s="111" t="s">
        <v>39</v>
      </c>
    </row>
    <row r="10" spans="1:15" ht="12.75">
      <c r="A10" s="7"/>
      <c r="B10" s="8"/>
      <c r="C10" s="92">
        <f aca="true" t="shared" si="0" ref="C10:M10">SUM(C6:C9)</f>
        <v>335</v>
      </c>
      <c r="D10" s="21">
        <f t="shared" si="0"/>
        <v>9.91</v>
      </c>
      <c r="E10" s="22">
        <f t="shared" si="0"/>
        <v>12.68</v>
      </c>
      <c r="F10" s="30">
        <f>SUM(F6:F9)</f>
        <v>62.28</v>
      </c>
      <c r="G10" s="21">
        <f t="shared" si="0"/>
        <v>395.09999999999997</v>
      </c>
      <c r="H10" s="21">
        <f t="shared" si="0"/>
        <v>0.66</v>
      </c>
      <c r="I10" s="9">
        <f t="shared" si="0"/>
        <v>505</v>
      </c>
      <c r="J10" s="9">
        <f t="shared" si="0"/>
        <v>15.54</v>
      </c>
      <c r="K10" s="9">
        <f t="shared" si="0"/>
        <v>17.54</v>
      </c>
      <c r="L10" s="9">
        <f t="shared" si="0"/>
        <v>97.63</v>
      </c>
      <c r="M10" s="9">
        <f t="shared" si="0"/>
        <v>601.0799999999999</v>
      </c>
      <c r="N10" s="5">
        <f>SUM(N6:N9)</f>
        <v>0.85</v>
      </c>
      <c r="O10" s="100"/>
    </row>
    <row r="11" spans="1:15" ht="12.75">
      <c r="A11" s="7"/>
      <c r="B11" s="8"/>
      <c r="C11" s="93"/>
      <c r="D11" s="13"/>
      <c r="E11" s="23"/>
      <c r="F11" s="23"/>
      <c r="G11" s="13"/>
      <c r="H11" s="13"/>
      <c r="I11" s="5"/>
      <c r="J11" s="5"/>
      <c r="K11" s="5"/>
      <c r="L11" s="5"/>
      <c r="M11" s="5"/>
      <c r="N11" s="5"/>
      <c r="O11" s="100"/>
    </row>
    <row r="12" spans="1:15" ht="12.75">
      <c r="A12" s="7" t="s">
        <v>7</v>
      </c>
      <c r="B12" s="8" t="s">
        <v>115</v>
      </c>
      <c r="C12" s="94">
        <v>100</v>
      </c>
      <c r="D12" s="9">
        <v>0.4</v>
      </c>
      <c r="E12" s="9">
        <v>0.2</v>
      </c>
      <c r="F12" s="9">
        <v>12.8</v>
      </c>
      <c r="G12" s="9">
        <v>55.6</v>
      </c>
      <c r="H12" s="9">
        <v>13.1</v>
      </c>
      <c r="I12" s="9">
        <v>100</v>
      </c>
      <c r="J12" s="9">
        <v>0.4</v>
      </c>
      <c r="K12" s="9">
        <v>0.2</v>
      </c>
      <c r="L12" s="9">
        <v>12.8</v>
      </c>
      <c r="M12" s="9">
        <v>55.6</v>
      </c>
      <c r="N12" s="9">
        <v>13.1</v>
      </c>
      <c r="O12" s="100" t="s">
        <v>79</v>
      </c>
    </row>
    <row r="13" spans="1:15" ht="15">
      <c r="A13" s="116"/>
      <c r="B13" s="10"/>
      <c r="O13" s="106"/>
    </row>
    <row r="14" spans="1:16" s="3" customFormat="1" ht="12.75">
      <c r="A14" s="43" t="s">
        <v>0</v>
      </c>
      <c r="B14" s="44" t="s">
        <v>94</v>
      </c>
      <c r="C14" s="11">
        <v>40</v>
      </c>
      <c r="D14" s="11">
        <v>0.57</v>
      </c>
      <c r="E14" s="11">
        <v>2.07</v>
      </c>
      <c r="F14" s="11">
        <v>3.81</v>
      </c>
      <c r="G14" s="11">
        <v>41.85</v>
      </c>
      <c r="H14" s="11">
        <v>10.65</v>
      </c>
      <c r="I14" s="11">
        <v>60</v>
      </c>
      <c r="J14" s="11">
        <v>0.85</v>
      </c>
      <c r="K14" s="11">
        <v>2.9</v>
      </c>
      <c r="L14" s="11">
        <v>3.82</v>
      </c>
      <c r="M14" s="11">
        <v>62.77</v>
      </c>
      <c r="N14" s="11">
        <v>15.98</v>
      </c>
      <c r="O14" s="157">
        <v>2</v>
      </c>
      <c r="P14" s="144" t="s">
        <v>44</v>
      </c>
    </row>
    <row r="15" spans="1:16" s="36" customFormat="1" ht="12.75">
      <c r="A15" s="37" t="s">
        <v>0</v>
      </c>
      <c r="B15" s="38" t="s">
        <v>12</v>
      </c>
      <c r="C15" s="95">
        <v>150</v>
      </c>
      <c r="D15" s="4">
        <v>3.08</v>
      </c>
      <c r="E15" s="4">
        <v>4.21</v>
      </c>
      <c r="F15" s="4">
        <v>9.68</v>
      </c>
      <c r="G15" s="4">
        <v>81.45</v>
      </c>
      <c r="H15" s="4">
        <v>3.49</v>
      </c>
      <c r="I15" s="4">
        <v>250</v>
      </c>
      <c r="J15" s="4">
        <v>5.13</v>
      </c>
      <c r="K15" s="4">
        <v>5.35</v>
      </c>
      <c r="L15" s="4">
        <v>16.13</v>
      </c>
      <c r="M15" s="4">
        <v>135.75</v>
      </c>
      <c r="N15" s="4">
        <v>5.83</v>
      </c>
      <c r="O15" s="118">
        <v>81</v>
      </c>
      <c r="P15" s="36" t="s">
        <v>44</v>
      </c>
    </row>
    <row r="16" spans="1:16" s="36" customFormat="1" ht="12.75">
      <c r="A16" s="37" t="s">
        <v>0</v>
      </c>
      <c r="B16" s="38" t="s">
        <v>117</v>
      </c>
      <c r="C16" s="91">
        <v>60</v>
      </c>
      <c r="D16" s="5">
        <v>8.44</v>
      </c>
      <c r="E16" s="5">
        <v>5.71</v>
      </c>
      <c r="F16" s="5">
        <v>6.31</v>
      </c>
      <c r="G16" s="5">
        <v>114.49</v>
      </c>
      <c r="H16" s="5">
        <v>0.17</v>
      </c>
      <c r="I16" s="5">
        <v>70</v>
      </c>
      <c r="J16" s="5">
        <v>9.84</v>
      </c>
      <c r="K16" s="5">
        <v>6.65</v>
      </c>
      <c r="L16" s="5">
        <v>7.36</v>
      </c>
      <c r="M16" s="5">
        <v>133.57</v>
      </c>
      <c r="N16" s="5">
        <v>0.19</v>
      </c>
      <c r="O16" s="100">
        <v>282</v>
      </c>
      <c r="P16" s="36" t="s">
        <v>44</v>
      </c>
    </row>
    <row r="17" spans="1:16" s="36" customFormat="1" ht="12.75">
      <c r="A17" s="37" t="s">
        <v>0</v>
      </c>
      <c r="B17" s="38" t="s">
        <v>116</v>
      </c>
      <c r="C17" s="91">
        <v>90</v>
      </c>
      <c r="D17" s="5">
        <v>5.23</v>
      </c>
      <c r="E17" s="5">
        <v>3.25</v>
      </c>
      <c r="F17" s="5">
        <v>27</v>
      </c>
      <c r="G17" s="5">
        <v>158.28</v>
      </c>
      <c r="H17" s="5">
        <v>0.71</v>
      </c>
      <c r="I17" s="5">
        <v>100</v>
      </c>
      <c r="J17" s="5">
        <v>2.82</v>
      </c>
      <c r="K17" s="5">
        <v>3.62</v>
      </c>
      <c r="L17" s="5">
        <v>30</v>
      </c>
      <c r="M17" s="5">
        <v>175.87</v>
      </c>
      <c r="N17" s="5">
        <v>0.71</v>
      </c>
      <c r="O17" s="100">
        <v>186</v>
      </c>
      <c r="P17" s="36" t="s">
        <v>44</v>
      </c>
    </row>
    <row r="18" spans="1:16" ht="12.75">
      <c r="A18" s="37" t="s">
        <v>0</v>
      </c>
      <c r="B18" s="38" t="s">
        <v>30</v>
      </c>
      <c r="C18" s="5">
        <v>30</v>
      </c>
      <c r="D18" s="5">
        <v>0.36</v>
      </c>
      <c r="E18" s="5">
        <v>0.9</v>
      </c>
      <c r="F18" s="5">
        <v>2.9</v>
      </c>
      <c r="G18" s="5">
        <v>21.4</v>
      </c>
      <c r="H18" s="5">
        <v>0.6</v>
      </c>
      <c r="I18" s="5">
        <v>30</v>
      </c>
      <c r="J18" s="5">
        <v>0.36</v>
      </c>
      <c r="K18" s="5">
        <v>0.9</v>
      </c>
      <c r="L18" s="5">
        <v>2.9</v>
      </c>
      <c r="M18" s="5">
        <v>21.4</v>
      </c>
      <c r="N18" s="5">
        <v>0.6</v>
      </c>
      <c r="O18" s="100">
        <v>228</v>
      </c>
      <c r="P18" s="36" t="s">
        <v>109</v>
      </c>
    </row>
    <row r="19" spans="1:16" s="36" customFormat="1" ht="12.75">
      <c r="A19" s="37" t="s">
        <v>0</v>
      </c>
      <c r="B19" s="38" t="s">
        <v>118</v>
      </c>
      <c r="C19" s="91">
        <v>180</v>
      </c>
      <c r="D19" s="5">
        <v>0.12</v>
      </c>
      <c r="E19" s="5">
        <v>0</v>
      </c>
      <c r="F19" s="5">
        <v>12.24</v>
      </c>
      <c r="G19" s="5">
        <v>45.48</v>
      </c>
      <c r="H19" s="5">
        <v>3</v>
      </c>
      <c r="I19" s="5">
        <v>200</v>
      </c>
      <c r="J19" s="5">
        <v>0.16</v>
      </c>
      <c r="K19" s="5">
        <v>0</v>
      </c>
      <c r="L19" s="5">
        <v>14.99</v>
      </c>
      <c r="M19" s="5">
        <v>60.64</v>
      </c>
      <c r="N19" s="5">
        <v>4</v>
      </c>
      <c r="O19" s="100">
        <v>240</v>
      </c>
      <c r="P19" s="36" t="s">
        <v>44</v>
      </c>
    </row>
    <row r="20" spans="1:16" s="36" customFormat="1" ht="12.75">
      <c r="A20" s="37" t="s">
        <v>0</v>
      </c>
      <c r="B20" s="38" t="s">
        <v>1</v>
      </c>
      <c r="C20" s="91">
        <v>40</v>
      </c>
      <c r="D20" s="5">
        <v>2.62</v>
      </c>
      <c r="E20" s="5">
        <v>0.48</v>
      </c>
      <c r="F20" s="5">
        <v>13.36</v>
      </c>
      <c r="G20" s="5">
        <v>69.6</v>
      </c>
      <c r="H20" s="5">
        <v>0</v>
      </c>
      <c r="I20" s="5">
        <v>50</v>
      </c>
      <c r="J20" s="5">
        <v>3.3</v>
      </c>
      <c r="K20" s="5">
        <v>0.6</v>
      </c>
      <c r="L20" s="5">
        <v>16.7</v>
      </c>
      <c r="M20" s="5">
        <v>87</v>
      </c>
      <c r="N20" s="5">
        <v>0</v>
      </c>
      <c r="O20" s="100" t="s">
        <v>79</v>
      </c>
      <c r="P20" s="36" t="s">
        <v>73</v>
      </c>
    </row>
    <row r="21" spans="1:15" ht="12.75">
      <c r="A21" s="7"/>
      <c r="B21" s="8"/>
      <c r="C21" s="94">
        <f aca="true" t="shared" si="1" ref="C21:N21">SUM(C14:C20)</f>
        <v>590</v>
      </c>
      <c r="D21" s="9">
        <f t="shared" si="1"/>
        <v>20.42</v>
      </c>
      <c r="E21" s="9">
        <f t="shared" si="1"/>
        <v>16.619999999999997</v>
      </c>
      <c r="F21" s="9">
        <f t="shared" si="1"/>
        <v>75.3</v>
      </c>
      <c r="G21" s="9">
        <f t="shared" si="1"/>
        <v>532.5500000000001</v>
      </c>
      <c r="H21" s="9">
        <f t="shared" si="1"/>
        <v>18.619999999999997</v>
      </c>
      <c r="I21" s="9">
        <f t="shared" si="1"/>
        <v>760</v>
      </c>
      <c r="J21" s="9">
        <f t="shared" si="1"/>
        <v>22.46</v>
      </c>
      <c r="K21" s="9">
        <f t="shared" si="1"/>
        <v>20.02</v>
      </c>
      <c r="L21" s="9">
        <f t="shared" si="1"/>
        <v>91.9</v>
      </c>
      <c r="M21" s="9">
        <f t="shared" si="1"/>
        <v>677</v>
      </c>
      <c r="N21" s="9">
        <f t="shared" si="1"/>
        <v>27.310000000000006</v>
      </c>
      <c r="O21" s="100"/>
    </row>
    <row r="22" spans="1:15" ht="15">
      <c r="A22" s="116"/>
      <c r="B22" s="10"/>
      <c r="O22" s="106"/>
    </row>
    <row r="23" spans="1:16" s="36" customFormat="1" ht="12.75">
      <c r="A23" s="37" t="s">
        <v>2</v>
      </c>
      <c r="B23" s="38" t="s">
        <v>66</v>
      </c>
      <c r="C23" s="96">
        <v>150</v>
      </c>
      <c r="D23" s="5">
        <f>J23/I23*C23</f>
        <v>4.5</v>
      </c>
      <c r="E23" s="84">
        <f>K23/I23*C23</f>
        <v>4.875</v>
      </c>
      <c r="F23" s="84">
        <f>L23/F24*C23</f>
        <v>87.82771535580525</v>
      </c>
      <c r="G23" s="84">
        <f>M23/I23*C23</f>
        <v>87.9825</v>
      </c>
      <c r="H23" s="5">
        <v>2.05</v>
      </c>
      <c r="I23" s="5">
        <v>200</v>
      </c>
      <c r="J23" s="5">
        <v>6</v>
      </c>
      <c r="K23" s="5">
        <v>6.5</v>
      </c>
      <c r="L23" s="5">
        <v>9.38</v>
      </c>
      <c r="M23" s="5">
        <v>117.31</v>
      </c>
      <c r="N23" s="5">
        <v>1.4</v>
      </c>
      <c r="O23" s="100">
        <v>255</v>
      </c>
      <c r="P23" s="36" t="s">
        <v>44</v>
      </c>
    </row>
    <row r="24" spans="1:15" ht="12.75">
      <c r="A24" s="37" t="s">
        <v>2</v>
      </c>
      <c r="B24" s="38" t="s">
        <v>119</v>
      </c>
      <c r="C24" s="5">
        <v>20</v>
      </c>
      <c r="D24" s="5">
        <v>1.52</v>
      </c>
      <c r="E24" s="5">
        <v>0.56</v>
      </c>
      <c r="F24" s="5">
        <v>16.02</v>
      </c>
      <c r="G24" s="5">
        <v>83.42</v>
      </c>
      <c r="H24" s="5">
        <v>0</v>
      </c>
      <c r="I24" s="5">
        <v>40</v>
      </c>
      <c r="J24" s="5">
        <v>3.8</v>
      </c>
      <c r="K24" s="5">
        <v>1.12</v>
      </c>
      <c r="L24" s="5">
        <v>32.04</v>
      </c>
      <c r="M24" s="5">
        <v>166.84</v>
      </c>
      <c r="N24" s="5">
        <v>0</v>
      </c>
      <c r="O24" s="111" t="s">
        <v>46</v>
      </c>
    </row>
    <row r="25" spans="1:15" s="36" customFormat="1" ht="12.75">
      <c r="A25" s="37"/>
      <c r="B25" s="38"/>
      <c r="C25" s="94">
        <f aca="true" t="shared" si="2" ref="C25:M25">SUM(C23:C24)</f>
        <v>170</v>
      </c>
      <c r="D25" s="9">
        <f>SUM(D23:D24)</f>
        <v>6.02</v>
      </c>
      <c r="E25" s="86">
        <f>SUM(E23:E24)</f>
        <v>5.4350000000000005</v>
      </c>
      <c r="F25" s="86">
        <f>SUM(F23:F24)</f>
        <v>103.84771535580525</v>
      </c>
      <c r="G25" s="86">
        <f>SUM(G23:G24)</f>
        <v>171.4025</v>
      </c>
      <c r="H25" s="9">
        <f t="shared" si="2"/>
        <v>2.05</v>
      </c>
      <c r="I25" s="9">
        <f t="shared" si="2"/>
        <v>240</v>
      </c>
      <c r="J25" s="9">
        <f t="shared" si="2"/>
        <v>9.8</v>
      </c>
      <c r="K25" s="9">
        <f t="shared" si="2"/>
        <v>7.62</v>
      </c>
      <c r="L25" s="9">
        <f t="shared" si="2"/>
        <v>41.42</v>
      </c>
      <c r="M25" s="9">
        <f t="shared" si="2"/>
        <v>284.15</v>
      </c>
      <c r="N25" s="9">
        <f>SUM(N23:N24)</f>
        <v>1.4</v>
      </c>
      <c r="O25" s="102"/>
    </row>
    <row r="26" spans="1:15" ht="15">
      <c r="A26" s="116"/>
      <c r="B26" s="10"/>
      <c r="O26" s="106"/>
    </row>
    <row r="27" spans="1:16" s="36" customFormat="1" ht="12.75">
      <c r="A27" s="37" t="s">
        <v>3</v>
      </c>
      <c r="B27" s="38" t="s">
        <v>120</v>
      </c>
      <c r="C27" s="91">
        <v>40</v>
      </c>
      <c r="D27" s="5">
        <v>0.89</v>
      </c>
      <c r="E27" s="5">
        <v>1.9</v>
      </c>
      <c r="F27" s="5">
        <v>4.79</v>
      </c>
      <c r="G27" s="5">
        <v>40.52</v>
      </c>
      <c r="H27" s="5">
        <v>3.8</v>
      </c>
      <c r="I27" s="5">
        <v>60</v>
      </c>
      <c r="J27" s="5">
        <v>1.25</v>
      </c>
      <c r="K27" s="5">
        <v>2.9</v>
      </c>
      <c r="L27" s="5">
        <v>5.66</v>
      </c>
      <c r="M27" s="5">
        <v>54.3</v>
      </c>
      <c r="N27" s="5">
        <v>5.7</v>
      </c>
      <c r="O27" s="100">
        <v>21</v>
      </c>
      <c r="P27" s="36" t="s">
        <v>44</v>
      </c>
    </row>
    <row r="28" spans="1:16" s="36" customFormat="1" ht="12.75">
      <c r="A28" s="37" t="s">
        <v>3</v>
      </c>
      <c r="B28" s="38" t="s">
        <v>52</v>
      </c>
      <c r="C28" s="91">
        <v>60</v>
      </c>
      <c r="D28" s="5">
        <v>8.87</v>
      </c>
      <c r="E28" s="5">
        <v>3.35</v>
      </c>
      <c r="F28" s="5">
        <v>5.81</v>
      </c>
      <c r="G28" s="5">
        <v>73.55</v>
      </c>
      <c r="H28" s="5">
        <v>0.26</v>
      </c>
      <c r="I28" s="5">
        <v>70</v>
      </c>
      <c r="J28" s="5">
        <v>10.36</v>
      </c>
      <c r="K28" s="5">
        <v>1.93</v>
      </c>
      <c r="L28" s="5">
        <v>6.79</v>
      </c>
      <c r="M28" s="5">
        <v>85.93</v>
      </c>
      <c r="N28" s="5">
        <v>0.3</v>
      </c>
      <c r="O28" s="100">
        <v>134</v>
      </c>
      <c r="P28" s="36" t="s">
        <v>44</v>
      </c>
    </row>
    <row r="29" spans="1:16" s="36" customFormat="1" ht="12.75">
      <c r="A29" s="37" t="s">
        <v>3</v>
      </c>
      <c r="B29" s="38" t="s">
        <v>121</v>
      </c>
      <c r="C29" s="91">
        <v>90</v>
      </c>
      <c r="D29" s="5">
        <v>1.91</v>
      </c>
      <c r="E29" s="5">
        <v>3.63</v>
      </c>
      <c r="F29" s="5">
        <v>14.88</v>
      </c>
      <c r="G29" s="5">
        <v>96.27</v>
      </c>
      <c r="H29" s="5">
        <v>10.9</v>
      </c>
      <c r="I29" s="5">
        <v>100</v>
      </c>
      <c r="J29" s="5">
        <v>2.13</v>
      </c>
      <c r="K29" s="5">
        <v>4.04</v>
      </c>
      <c r="L29" s="5">
        <v>16.53</v>
      </c>
      <c r="M29" s="5">
        <v>106.97</v>
      </c>
      <c r="N29" s="5">
        <v>12.11</v>
      </c>
      <c r="O29" s="100">
        <v>321</v>
      </c>
      <c r="P29" s="36">
        <v>655</v>
      </c>
    </row>
    <row r="30" spans="1:16" s="36" customFormat="1" ht="12.75">
      <c r="A30" s="37" t="s">
        <v>3</v>
      </c>
      <c r="B30" s="38" t="s">
        <v>113</v>
      </c>
      <c r="C30" s="91">
        <v>30</v>
      </c>
      <c r="D30" s="5">
        <v>2.25</v>
      </c>
      <c r="E30" s="5">
        <v>0.87</v>
      </c>
      <c r="F30" s="5">
        <v>15.42</v>
      </c>
      <c r="G30" s="5">
        <v>78</v>
      </c>
      <c r="H30" s="5">
        <v>0</v>
      </c>
      <c r="I30" s="5">
        <v>30</v>
      </c>
      <c r="J30" s="5">
        <v>2.25</v>
      </c>
      <c r="K30" s="5">
        <v>0.87</v>
      </c>
      <c r="L30" s="5">
        <v>15.42</v>
      </c>
      <c r="M30" s="5">
        <v>78</v>
      </c>
      <c r="N30" s="5">
        <v>0</v>
      </c>
      <c r="O30" s="100" t="s">
        <v>79</v>
      </c>
      <c r="P30" s="36" t="s">
        <v>74</v>
      </c>
    </row>
    <row r="31" spans="1:15" s="36" customFormat="1" ht="12.75">
      <c r="A31" s="37" t="s">
        <v>3</v>
      </c>
      <c r="B31" s="38" t="s">
        <v>27</v>
      </c>
      <c r="C31" s="91">
        <v>100</v>
      </c>
      <c r="D31" s="5">
        <v>0.8</v>
      </c>
      <c r="E31" s="5">
        <v>0.3</v>
      </c>
      <c r="F31" s="5">
        <v>10</v>
      </c>
      <c r="G31" s="5">
        <v>50.8</v>
      </c>
      <c r="H31" s="5">
        <v>27.1</v>
      </c>
      <c r="I31" s="5">
        <v>100</v>
      </c>
      <c r="J31" s="5">
        <v>0.8</v>
      </c>
      <c r="K31" s="5">
        <v>0.3</v>
      </c>
      <c r="L31" s="5">
        <v>10</v>
      </c>
      <c r="M31" s="5">
        <v>50.8</v>
      </c>
      <c r="N31" s="5">
        <v>27.1</v>
      </c>
      <c r="O31" s="100" t="s">
        <v>79</v>
      </c>
    </row>
    <row r="32" spans="1:16" s="36" customFormat="1" ht="12.75">
      <c r="A32" s="37" t="s">
        <v>3</v>
      </c>
      <c r="B32" s="38" t="s">
        <v>17</v>
      </c>
      <c r="C32" s="96">
        <v>180</v>
      </c>
      <c r="D32" s="39">
        <v>0.06</v>
      </c>
      <c r="E32" s="39">
        <v>0</v>
      </c>
      <c r="F32" s="39">
        <v>13.77</v>
      </c>
      <c r="G32" s="39">
        <v>55.45</v>
      </c>
      <c r="H32" s="39">
        <v>2.82</v>
      </c>
      <c r="I32" s="39">
        <v>200</v>
      </c>
      <c r="J32" s="39">
        <v>0.07</v>
      </c>
      <c r="K32" s="39">
        <v>0</v>
      </c>
      <c r="L32" s="39">
        <v>15.31</v>
      </c>
      <c r="M32" s="39">
        <v>61.2</v>
      </c>
      <c r="N32" s="39">
        <v>3.14</v>
      </c>
      <c r="O32" s="100">
        <v>260</v>
      </c>
      <c r="P32" s="36" t="s">
        <v>44</v>
      </c>
    </row>
    <row r="33" spans="1:15" s="64" customFormat="1" ht="13.5" thickBot="1">
      <c r="A33" s="117"/>
      <c r="B33" s="40"/>
      <c r="C33" s="92">
        <f>SUM(C27:C32)</f>
        <v>500</v>
      </c>
      <c r="D33" s="21">
        <f aca="true" t="shared" si="3" ref="D33:M33">SUM(D27:D32)</f>
        <v>14.780000000000001</v>
      </c>
      <c r="E33" s="21">
        <f t="shared" si="3"/>
        <v>10.049999999999999</v>
      </c>
      <c r="F33" s="21">
        <f>SUM(F27:F32)</f>
        <v>64.67</v>
      </c>
      <c r="G33" s="21">
        <f t="shared" si="3"/>
        <v>394.59</v>
      </c>
      <c r="H33" s="21">
        <f t="shared" si="3"/>
        <v>44.88</v>
      </c>
      <c r="I33" s="21">
        <f t="shared" si="3"/>
        <v>560</v>
      </c>
      <c r="J33" s="21">
        <f t="shared" si="3"/>
        <v>16.86</v>
      </c>
      <c r="K33" s="21">
        <f t="shared" si="3"/>
        <v>10.040000000000001</v>
      </c>
      <c r="L33" s="21">
        <f t="shared" si="3"/>
        <v>69.71</v>
      </c>
      <c r="M33" s="21">
        <f t="shared" si="3"/>
        <v>437.20000000000005</v>
      </c>
      <c r="N33" s="21">
        <f>SUM(N27:N32)</f>
        <v>48.35</v>
      </c>
      <c r="O33" s="119"/>
    </row>
    <row r="34" spans="1:15" s="64" customFormat="1" ht="13.5" thickBot="1">
      <c r="A34" s="186" t="s">
        <v>5</v>
      </c>
      <c r="B34" s="187"/>
      <c r="C34" s="97"/>
      <c r="D34" s="66">
        <f>D33+D25+D21+D12+D10</f>
        <v>51.53</v>
      </c>
      <c r="E34" s="168">
        <f>E33+E25+E21+E12+E10</f>
        <v>44.985</v>
      </c>
      <c r="F34" s="168">
        <f>F33+F25+F21+F12+F10</f>
        <v>318.8977153558053</v>
      </c>
      <c r="G34" s="85">
        <f>G33+G25+G21+G12+G10</f>
        <v>1549.2424999999998</v>
      </c>
      <c r="H34" s="66">
        <f>H33+H25+H21+H12+H10</f>
        <v>79.30999999999999</v>
      </c>
      <c r="I34" s="67"/>
      <c r="J34" s="66">
        <f>J33+J25+J21+J12+J10</f>
        <v>65.06</v>
      </c>
      <c r="K34" s="66">
        <f>K33+K25+K21+K12+K10</f>
        <v>55.42</v>
      </c>
      <c r="L34" s="66">
        <f>L33+L25+L21+L12+L10</f>
        <v>313.46000000000004</v>
      </c>
      <c r="M34" s="67">
        <f>M33+M25+M21+M12+M10</f>
        <v>2055.0299999999997</v>
      </c>
      <c r="N34" s="66">
        <f>SUM(N27:N33)</f>
        <v>96.7</v>
      </c>
      <c r="O34" s="68"/>
    </row>
    <row r="35" spans="1:15" ht="15">
      <c r="A35" s="125" t="s">
        <v>14</v>
      </c>
      <c r="B35" s="126"/>
      <c r="C35" s="126"/>
      <c r="D35" s="124" t="s">
        <v>87</v>
      </c>
      <c r="E35" s="124" t="s">
        <v>88</v>
      </c>
      <c r="F35" s="124" t="s">
        <v>89</v>
      </c>
      <c r="G35" s="124" t="s">
        <v>90</v>
      </c>
      <c r="H35" s="124" t="s">
        <v>91</v>
      </c>
      <c r="I35" s="98"/>
      <c r="J35" s="124" t="s">
        <v>87</v>
      </c>
      <c r="K35" s="124" t="s">
        <v>88</v>
      </c>
      <c r="L35" s="124" t="s">
        <v>89</v>
      </c>
      <c r="M35" s="124" t="s">
        <v>90</v>
      </c>
      <c r="N35" s="124" t="s">
        <v>91</v>
      </c>
      <c r="O35" s="99"/>
    </row>
    <row r="36" spans="1:15" ht="12.75">
      <c r="A36" s="37" t="s">
        <v>6</v>
      </c>
      <c r="B36" s="38" t="s">
        <v>10</v>
      </c>
      <c r="C36" s="5">
        <v>150</v>
      </c>
      <c r="D36" s="5">
        <v>4</v>
      </c>
      <c r="E36" s="5">
        <v>4.68</v>
      </c>
      <c r="F36" s="5">
        <v>31.13</v>
      </c>
      <c r="G36" s="5">
        <v>182.86</v>
      </c>
      <c r="H36" s="5">
        <v>0.25</v>
      </c>
      <c r="I36" s="5">
        <v>250</v>
      </c>
      <c r="J36" s="5">
        <v>6.68</v>
      </c>
      <c r="K36" s="5">
        <v>7.8</v>
      </c>
      <c r="L36" s="5">
        <v>51.89</v>
      </c>
      <c r="M36" s="5">
        <v>304.78</v>
      </c>
      <c r="N36" s="5">
        <v>0.29</v>
      </c>
      <c r="O36" s="100">
        <v>96</v>
      </c>
    </row>
    <row r="37" spans="1:15" s="36" customFormat="1" ht="12.75">
      <c r="A37" s="37" t="s">
        <v>6</v>
      </c>
      <c r="B37" s="38" t="s">
        <v>122</v>
      </c>
      <c r="C37" s="39">
        <v>150</v>
      </c>
      <c r="D37" s="39">
        <v>2.05</v>
      </c>
      <c r="E37" s="39">
        <v>2.1</v>
      </c>
      <c r="F37" s="39">
        <v>10.05</v>
      </c>
      <c r="G37" s="39">
        <v>67.5</v>
      </c>
      <c r="H37" s="39">
        <v>0.45</v>
      </c>
      <c r="I37" s="39">
        <v>200</v>
      </c>
      <c r="J37" s="39">
        <v>3</v>
      </c>
      <c r="K37" s="39">
        <v>2.8</v>
      </c>
      <c r="L37" s="39">
        <v>13.4</v>
      </c>
      <c r="M37" s="39">
        <v>90</v>
      </c>
      <c r="N37" s="39">
        <v>0.6</v>
      </c>
      <c r="O37" s="101" t="s">
        <v>40</v>
      </c>
    </row>
    <row r="38" spans="1:15" s="36" customFormat="1" ht="12.75">
      <c r="A38" s="37" t="s">
        <v>6</v>
      </c>
      <c r="B38" s="38" t="s">
        <v>123</v>
      </c>
      <c r="C38" s="5">
        <v>30</v>
      </c>
      <c r="D38" s="5">
        <v>2.25</v>
      </c>
      <c r="E38" s="5">
        <v>0.87</v>
      </c>
      <c r="F38" s="5">
        <v>15.42</v>
      </c>
      <c r="G38" s="5">
        <v>78</v>
      </c>
      <c r="H38" s="5">
        <v>0</v>
      </c>
      <c r="I38" s="5">
        <v>50</v>
      </c>
      <c r="J38" s="5">
        <v>3.75</v>
      </c>
      <c r="K38" s="5">
        <v>1.45</v>
      </c>
      <c r="L38" s="5">
        <v>25.7</v>
      </c>
      <c r="M38" s="5">
        <v>131</v>
      </c>
      <c r="N38" s="5">
        <v>0</v>
      </c>
      <c r="O38" s="102" t="s">
        <v>79</v>
      </c>
    </row>
    <row r="39" spans="1:15" s="36" customFormat="1" ht="12.75">
      <c r="A39" s="37" t="s">
        <v>6</v>
      </c>
      <c r="B39" s="38" t="s">
        <v>114</v>
      </c>
      <c r="C39" s="39">
        <v>5</v>
      </c>
      <c r="D39" s="39">
        <v>0.03</v>
      </c>
      <c r="E39" s="39">
        <v>4.12</v>
      </c>
      <c r="F39" s="39">
        <v>0.04</v>
      </c>
      <c r="G39" s="39">
        <v>37.4</v>
      </c>
      <c r="H39" s="39">
        <v>0</v>
      </c>
      <c r="I39" s="39">
        <v>5</v>
      </c>
      <c r="J39" s="39">
        <v>0.03</v>
      </c>
      <c r="K39" s="39">
        <v>4.12</v>
      </c>
      <c r="L39" s="39">
        <v>0.04</v>
      </c>
      <c r="M39" s="39">
        <v>37.4</v>
      </c>
      <c r="N39" s="39">
        <v>0</v>
      </c>
      <c r="O39" s="102" t="s">
        <v>79</v>
      </c>
    </row>
    <row r="40" spans="1:15" s="36" customFormat="1" ht="12.75">
      <c r="A40" s="37" t="s">
        <v>6</v>
      </c>
      <c r="B40" s="38" t="s">
        <v>124</v>
      </c>
      <c r="C40" s="39">
        <v>10</v>
      </c>
      <c r="D40" s="39">
        <v>2.34</v>
      </c>
      <c r="E40" s="39">
        <v>3</v>
      </c>
      <c r="F40" s="39">
        <v>0</v>
      </c>
      <c r="G40" s="39">
        <v>37.1</v>
      </c>
      <c r="H40" s="39">
        <v>0.08</v>
      </c>
      <c r="I40" s="39">
        <v>15</v>
      </c>
      <c r="J40" s="39">
        <v>3.51</v>
      </c>
      <c r="K40" s="39">
        <v>4.5</v>
      </c>
      <c r="L40" s="39">
        <v>0</v>
      </c>
      <c r="M40" s="39">
        <v>55.65</v>
      </c>
      <c r="N40" s="39">
        <v>0.12</v>
      </c>
      <c r="O40" s="102" t="s">
        <v>79</v>
      </c>
    </row>
    <row r="41" spans="1:15" s="60" customFormat="1" ht="12.75">
      <c r="A41" s="103"/>
      <c r="B41" s="57"/>
      <c r="C41" s="9">
        <f aca="true" t="shared" si="4" ref="C41:N41">SUM(C36:C40)</f>
        <v>345</v>
      </c>
      <c r="D41" s="9">
        <f t="shared" si="4"/>
        <v>10.67</v>
      </c>
      <c r="E41" s="170">
        <f t="shared" si="4"/>
        <v>14.77</v>
      </c>
      <c r="F41" s="170">
        <f t="shared" si="4"/>
        <v>56.64</v>
      </c>
      <c r="G41" s="9">
        <f t="shared" si="4"/>
        <v>402.86</v>
      </c>
      <c r="H41" s="9">
        <f t="shared" si="4"/>
        <v>0.7799999999999999</v>
      </c>
      <c r="I41" s="9">
        <f t="shared" si="4"/>
        <v>520</v>
      </c>
      <c r="J41" s="9">
        <f t="shared" si="4"/>
        <v>16.97</v>
      </c>
      <c r="K41" s="9">
        <f t="shared" si="4"/>
        <v>20.669999999999998</v>
      </c>
      <c r="L41" s="9">
        <f t="shared" si="4"/>
        <v>91.03000000000002</v>
      </c>
      <c r="M41" s="9">
        <f t="shared" si="4"/>
        <v>618.8299999999999</v>
      </c>
      <c r="N41" s="9">
        <f t="shared" si="4"/>
        <v>1.0099999999999998</v>
      </c>
      <c r="O41" s="104"/>
    </row>
    <row r="42" spans="1:15" ht="15">
      <c r="A42" s="105"/>
      <c r="O42" s="106"/>
    </row>
    <row r="43" spans="1:15" s="36" customFormat="1" ht="12.75">
      <c r="A43" s="37" t="s">
        <v>7</v>
      </c>
      <c r="B43" s="38" t="s">
        <v>27</v>
      </c>
      <c r="C43" s="5">
        <v>100</v>
      </c>
      <c r="D43" s="5">
        <v>0.8</v>
      </c>
      <c r="E43" s="5">
        <v>0.3</v>
      </c>
      <c r="F43" s="5">
        <v>10</v>
      </c>
      <c r="G43" s="5">
        <v>50.8</v>
      </c>
      <c r="H43" s="5">
        <v>27.1</v>
      </c>
      <c r="I43" s="5">
        <v>100</v>
      </c>
      <c r="J43" s="5">
        <v>0.8</v>
      </c>
      <c r="K43" s="5">
        <v>0.3</v>
      </c>
      <c r="L43" s="5">
        <v>10</v>
      </c>
      <c r="M43" s="5">
        <v>50.8</v>
      </c>
      <c r="N43" s="5">
        <v>27.1</v>
      </c>
      <c r="O43" s="102" t="s">
        <v>79</v>
      </c>
    </row>
    <row r="44" spans="1:15" s="36" customFormat="1" ht="12.75">
      <c r="A44" s="107"/>
      <c r="B44" s="33"/>
      <c r="C44" s="34"/>
      <c r="D44" s="34"/>
      <c r="E44" s="33"/>
      <c r="F44" s="33"/>
      <c r="G44" s="34"/>
      <c r="H44" s="34"/>
      <c r="I44" s="34"/>
      <c r="J44" s="34"/>
      <c r="K44" s="34"/>
      <c r="L44" s="34"/>
      <c r="M44" s="34"/>
      <c r="N44" s="34"/>
      <c r="O44" s="108"/>
    </row>
    <row r="45" spans="1:16" s="36" customFormat="1" ht="12.75">
      <c r="A45" s="37" t="s">
        <v>0</v>
      </c>
      <c r="B45" s="40" t="s">
        <v>125</v>
      </c>
      <c r="C45" s="39">
        <v>40</v>
      </c>
      <c r="D45" s="120">
        <v>1.6</v>
      </c>
      <c r="E45" s="120">
        <v>1.9</v>
      </c>
      <c r="F45" s="120">
        <v>2.7</v>
      </c>
      <c r="G45" s="120">
        <v>37.7</v>
      </c>
      <c r="H45" s="120">
        <v>7.53</v>
      </c>
      <c r="I45" s="39">
        <v>60</v>
      </c>
      <c r="J45" s="120">
        <v>2.1</v>
      </c>
      <c r="K45" s="120">
        <v>2.6</v>
      </c>
      <c r="L45" s="120">
        <v>3.6</v>
      </c>
      <c r="M45" s="120">
        <v>48.7</v>
      </c>
      <c r="N45" s="120">
        <v>11.3</v>
      </c>
      <c r="O45" s="121">
        <v>12</v>
      </c>
      <c r="P45" s="46">
        <v>655</v>
      </c>
    </row>
    <row r="46" spans="1:16" s="36" customFormat="1" ht="12.75">
      <c r="A46" s="37" t="s">
        <v>0</v>
      </c>
      <c r="B46" s="122" t="s">
        <v>126</v>
      </c>
      <c r="C46" s="123">
        <v>150</v>
      </c>
      <c r="D46" s="123">
        <v>3.42</v>
      </c>
      <c r="E46" s="123">
        <v>4.4</v>
      </c>
      <c r="F46" s="123">
        <v>7.4</v>
      </c>
      <c r="G46" s="123">
        <v>98.15</v>
      </c>
      <c r="H46" s="123">
        <v>7.87</v>
      </c>
      <c r="I46" s="123">
        <v>250</v>
      </c>
      <c r="J46" s="123">
        <v>5.7</v>
      </c>
      <c r="K46" s="123">
        <v>5.7</v>
      </c>
      <c r="L46" s="123">
        <v>9.3</v>
      </c>
      <c r="M46" s="123">
        <v>110</v>
      </c>
      <c r="N46" s="123">
        <v>10.49</v>
      </c>
      <c r="O46" s="101" t="s">
        <v>127</v>
      </c>
      <c r="P46" s="36">
        <v>280</v>
      </c>
    </row>
    <row r="47" spans="1:16" s="46" customFormat="1" ht="12.75">
      <c r="A47" s="43" t="s">
        <v>0</v>
      </c>
      <c r="B47" s="44" t="s">
        <v>80</v>
      </c>
      <c r="C47" s="45">
        <v>170</v>
      </c>
      <c r="D47" s="45">
        <v>17.4</v>
      </c>
      <c r="E47" s="45">
        <v>5.34</v>
      </c>
      <c r="F47" s="45">
        <v>18.49</v>
      </c>
      <c r="G47" s="45">
        <v>205</v>
      </c>
      <c r="H47" s="45">
        <v>7.26</v>
      </c>
      <c r="I47" s="45">
        <v>200</v>
      </c>
      <c r="J47" s="45">
        <v>18.48</v>
      </c>
      <c r="K47" s="45">
        <v>6.27</v>
      </c>
      <c r="L47" s="45">
        <v>21.76</v>
      </c>
      <c r="M47" s="45">
        <v>241.18</v>
      </c>
      <c r="N47" s="45">
        <v>8.53</v>
      </c>
      <c r="O47" s="109">
        <v>153</v>
      </c>
      <c r="P47" s="46" t="s">
        <v>44</v>
      </c>
    </row>
    <row r="48" spans="1:16" ht="12.75">
      <c r="A48" s="43" t="s">
        <v>0</v>
      </c>
      <c r="B48" s="38" t="s">
        <v>9</v>
      </c>
      <c r="C48" s="5">
        <v>180</v>
      </c>
      <c r="D48" s="5">
        <v>0.5</v>
      </c>
      <c r="E48" s="5">
        <v>0</v>
      </c>
      <c r="F48" s="5">
        <v>25.1</v>
      </c>
      <c r="G48" s="5">
        <v>102.41</v>
      </c>
      <c r="H48" s="5">
        <v>0.6</v>
      </c>
      <c r="I48" s="5">
        <v>200</v>
      </c>
      <c r="J48" s="5">
        <v>0.56</v>
      </c>
      <c r="K48" s="5">
        <v>0</v>
      </c>
      <c r="L48" s="5">
        <v>27.89</v>
      </c>
      <c r="M48" s="5">
        <v>113.79</v>
      </c>
      <c r="N48" s="5">
        <v>0.8</v>
      </c>
      <c r="O48" s="100">
        <v>241</v>
      </c>
      <c r="P48" s="46" t="s">
        <v>44</v>
      </c>
    </row>
    <row r="49" spans="1:16" s="36" customFormat="1" ht="12.75">
      <c r="A49" s="37" t="s">
        <v>0</v>
      </c>
      <c r="B49" s="38" t="s">
        <v>1</v>
      </c>
      <c r="C49" s="5">
        <v>40</v>
      </c>
      <c r="D49" s="5">
        <v>2.62</v>
      </c>
      <c r="E49" s="5">
        <v>0.48</v>
      </c>
      <c r="F49" s="5">
        <v>13.36</v>
      </c>
      <c r="G49" s="5">
        <v>69.6</v>
      </c>
      <c r="H49" s="5">
        <v>0</v>
      </c>
      <c r="I49" s="5">
        <v>50</v>
      </c>
      <c r="J49" s="5">
        <v>3.3</v>
      </c>
      <c r="K49" s="5">
        <v>0.6</v>
      </c>
      <c r="L49" s="5">
        <v>16.7</v>
      </c>
      <c r="M49" s="5">
        <v>87</v>
      </c>
      <c r="N49" s="5">
        <v>0</v>
      </c>
      <c r="O49" s="102" t="s">
        <v>79</v>
      </c>
      <c r="P49" s="36" t="s">
        <v>73</v>
      </c>
    </row>
    <row r="50" spans="1:15" s="36" customFormat="1" ht="12.75">
      <c r="A50" s="107"/>
      <c r="B50" s="33"/>
      <c r="C50" s="50">
        <f aca="true" t="shared" si="5" ref="C50:N50">SUM(C45:C49)</f>
        <v>580</v>
      </c>
      <c r="D50" s="50">
        <f>SUM(D45:D49)</f>
        <v>25.54</v>
      </c>
      <c r="E50" s="50">
        <f t="shared" si="5"/>
        <v>12.120000000000001</v>
      </c>
      <c r="F50" s="50">
        <f t="shared" si="5"/>
        <v>67.05</v>
      </c>
      <c r="G50" s="50">
        <f t="shared" si="5"/>
        <v>512.86</v>
      </c>
      <c r="H50" s="50">
        <f t="shared" si="5"/>
        <v>23.26</v>
      </c>
      <c r="I50" s="50">
        <f t="shared" si="5"/>
        <v>760</v>
      </c>
      <c r="J50" s="50">
        <f t="shared" si="5"/>
        <v>30.14</v>
      </c>
      <c r="K50" s="50">
        <f t="shared" si="5"/>
        <v>15.17</v>
      </c>
      <c r="L50" s="50">
        <f t="shared" si="5"/>
        <v>79.25</v>
      </c>
      <c r="M50" s="50">
        <f t="shared" si="5"/>
        <v>600.67</v>
      </c>
      <c r="N50" s="50">
        <f t="shared" si="5"/>
        <v>31.12</v>
      </c>
      <c r="O50" s="108"/>
    </row>
    <row r="51" spans="1:15" s="36" customFormat="1" ht="12.75">
      <c r="A51" s="107"/>
      <c r="B51" s="33"/>
      <c r="C51" s="34"/>
      <c r="D51" s="34"/>
      <c r="E51" s="33"/>
      <c r="F51" s="33"/>
      <c r="G51" s="34"/>
      <c r="H51" s="34"/>
      <c r="I51" s="34"/>
      <c r="J51" s="34"/>
      <c r="K51" s="34"/>
      <c r="L51" s="34"/>
      <c r="M51" s="34"/>
      <c r="N51" s="34"/>
      <c r="O51" s="108"/>
    </row>
    <row r="52" spans="1:16" s="36" customFormat="1" ht="12.75">
      <c r="A52" s="37" t="s">
        <v>2</v>
      </c>
      <c r="B52" s="38" t="s">
        <v>66</v>
      </c>
      <c r="C52" s="96">
        <v>150</v>
      </c>
      <c r="D52" s="5">
        <f>J52/I52*C52</f>
        <v>4.5</v>
      </c>
      <c r="E52" s="84">
        <f>K52/I52*C52</f>
        <v>4.875</v>
      </c>
      <c r="F52" s="84">
        <f>L52/F53*C52</f>
        <v>44.454976303317544</v>
      </c>
      <c r="G52" s="84">
        <f>M52/I52*C52</f>
        <v>87.9825</v>
      </c>
      <c r="H52" s="5">
        <v>2.05</v>
      </c>
      <c r="I52" s="5">
        <v>200</v>
      </c>
      <c r="J52" s="5">
        <v>6</v>
      </c>
      <c r="K52" s="5">
        <v>6.5</v>
      </c>
      <c r="L52" s="5">
        <v>9.38</v>
      </c>
      <c r="M52" s="5">
        <v>117.31</v>
      </c>
      <c r="N52" s="5">
        <v>1.4</v>
      </c>
      <c r="O52" s="100">
        <v>255</v>
      </c>
      <c r="P52" s="36" t="s">
        <v>44</v>
      </c>
    </row>
    <row r="53" spans="1:16" s="36" customFormat="1" ht="12.75">
      <c r="A53" s="37" t="s">
        <v>2</v>
      </c>
      <c r="B53" s="38" t="s">
        <v>128</v>
      </c>
      <c r="C53" s="39">
        <v>60</v>
      </c>
      <c r="D53" s="39">
        <v>3.35</v>
      </c>
      <c r="E53" s="39">
        <v>5.7</v>
      </c>
      <c r="F53" s="39">
        <v>31.65</v>
      </c>
      <c r="G53" s="39">
        <v>156.4</v>
      </c>
      <c r="H53" s="39">
        <v>1.03</v>
      </c>
      <c r="I53" s="39">
        <v>80</v>
      </c>
      <c r="J53" s="39">
        <v>4.46</v>
      </c>
      <c r="K53" s="39">
        <v>7.61</v>
      </c>
      <c r="L53" s="39">
        <v>44.65</v>
      </c>
      <c r="M53" s="39">
        <v>208.53</v>
      </c>
      <c r="N53" s="39">
        <v>1.4</v>
      </c>
      <c r="O53" s="101" t="s">
        <v>47</v>
      </c>
      <c r="P53" s="36" t="s">
        <v>45</v>
      </c>
    </row>
    <row r="54" spans="1:15" s="60" customFormat="1" ht="12.75">
      <c r="A54" s="103"/>
      <c r="B54" s="57"/>
      <c r="C54" s="9">
        <f aca="true" t="shared" si="6" ref="C54:N54">SUM(C52:C53)</f>
        <v>210</v>
      </c>
      <c r="D54" s="9">
        <f t="shared" si="6"/>
        <v>7.85</v>
      </c>
      <c r="E54" s="86">
        <f t="shared" si="6"/>
        <v>10.575</v>
      </c>
      <c r="F54" s="86">
        <f t="shared" si="6"/>
        <v>76.10497630331754</v>
      </c>
      <c r="G54" s="86">
        <f t="shared" si="6"/>
        <v>244.3825</v>
      </c>
      <c r="H54" s="9">
        <f t="shared" si="6"/>
        <v>3.08</v>
      </c>
      <c r="I54" s="9">
        <f t="shared" si="6"/>
        <v>280</v>
      </c>
      <c r="J54" s="9">
        <f t="shared" si="6"/>
        <v>10.46</v>
      </c>
      <c r="K54" s="9">
        <f t="shared" si="6"/>
        <v>14.11</v>
      </c>
      <c r="L54" s="9">
        <f t="shared" si="6"/>
        <v>54.03</v>
      </c>
      <c r="M54" s="9">
        <f t="shared" si="6"/>
        <v>325.84000000000003</v>
      </c>
      <c r="N54" s="9">
        <f t="shared" si="6"/>
        <v>2.8</v>
      </c>
      <c r="O54" s="104"/>
    </row>
    <row r="55" spans="1:15" s="29" customFormat="1" ht="15">
      <c r="A55" s="110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00"/>
    </row>
    <row r="56" spans="1:16" ht="12.75">
      <c r="A56" s="37" t="s">
        <v>3</v>
      </c>
      <c r="B56" s="38" t="s">
        <v>94</v>
      </c>
      <c r="C56" s="5">
        <v>40</v>
      </c>
      <c r="D56" s="5">
        <v>0.57</v>
      </c>
      <c r="E56" s="5">
        <v>2.07</v>
      </c>
      <c r="F56" s="5">
        <v>3.87</v>
      </c>
      <c r="G56" s="5">
        <v>41.85</v>
      </c>
      <c r="H56" s="5">
        <v>10.65</v>
      </c>
      <c r="I56" s="5">
        <v>60</v>
      </c>
      <c r="J56" s="5">
        <v>0.85</v>
      </c>
      <c r="K56" s="5">
        <v>2.9</v>
      </c>
      <c r="L56" s="5">
        <v>3.82</v>
      </c>
      <c r="M56" s="5">
        <v>62.77</v>
      </c>
      <c r="N56" s="5">
        <v>15.98</v>
      </c>
      <c r="O56" s="100">
        <v>2</v>
      </c>
      <c r="P56" s="32" t="s">
        <v>44</v>
      </c>
    </row>
    <row r="57" spans="1:15" ht="12.75">
      <c r="A57" s="37" t="s">
        <v>3</v>
      </c>
      <c r="B57" s="38" t="s">
        <v>129</v>
      </c>
      <c r="C57" s="5">
        <v>90</v>
      </c>
      <c r="D57" s="5">
        <v>3.3</v>
      </c>
      <c r="E57" s="5">
        <v>3.17</v>
      </c>
      <c r="F57" s="5">
        <v>21.2</v>
      </c>
      <c r="G57" s="5">
        <v>126.65</v>
      </c>
      <c r="H57" s="5">
        <v>0</v>
      </c>
      <c r="I57" s="5">
        <v>100</v>
      </c>
      <c r="J57" s="5">
        <v>3.66</v>
      </c>
      <c r="K57" s="5">
        <v>3.53</v>
      </c>
      <c r="L57" s="5">
        <v>23.55</v>
      </c>
      <c r="M57" s="5">
        <v>140.73</v>
      </c>
      <c r="N57" s="5">
        <v>0</v>
      </c>
      <c r="O57" s="100">
        <v>194</v>
      </c>
    </row>
    <row r="58" spans="1:16" ht="12.75">
      <c r="A58" s="37" t="s">
        <v>3</v>
      </c>
      <c r="B58" s="38" t="s">
        <v>130</v>
      </c>
      <c r="C58" s="5"/>
      <c r="D58" s="5"/>
      <c r="E58" s="5"/>
      <c r="F58" s="5"/>
      <c r="G58" s="5"/>
      <c r="H58" s="5"/>
      <c r="I58" s="5">
        <v>70</v>
      </c>
      <c r="J58" s="5">
        <v>5.02</v>
      </c>
      <c r="K58" s="5">
        <v>9.24</v>
      </c>
      <c r="L58" s="5">
        <v>1.82</v>
      </c>
      <c r="M58" s="5">
        <v>126</v>
      </c>
      <c r="N58" s="5">
        <v>6.37</v>
      </c>
      <c r="O58" s="111" t="s">
        <v>50</v>
      </c>
      <c r="P58" s="32" t="s">
        <v>45</v>
      </c>
    </row>
    <row r="59" spans="1:16" ht="12.75">
      <c r="A59" s="37" t="s">
        <v>3</v>
      </c>
      <c r="B59" s="38" t="s">
        <v>62</v>
      </c>
      <c r="C59" s="5">
        <v>70</v>
      </c>
      <c r="D59" s="5">
        <v>14.4</v>
      </c>
      <c r="E59" s="5">
        <v>8.6</v>
      </c>
      <c r="F59" s="5">
        <v>8.04</v>
      </c>
      <c r="G59" s="5">
        <v>179.3</v>
      </c>
      <c r="H59" s="5">
        <v>9.24</v>
      </c>
      <c r="I59" s="5"/>
      <c r="J59" s="5"/>
      <c r="K59" s="5"/>
      <c r="L59" s="5"/>
      <c r="M59" s="5"/>
      <c r="N59" s="5"/>
      <c r="O59" s="111" t="s">
        <v>34</v>
      </c>
      <c r="P59" s="32"/>
    </row>
    <row r="60" spans="1:15" ht="12.75">
      <c r="A60" s="37" t="s">
        <v>3</v>
      </c>
      <c r="B60" s="38" t="s">
        <v>131</v>
      </c>
      <c r="C60" s="5">
        <v>180</v>
      </c>
      <c r="D60" s="5">
        <v>1.12</v>
      </c>
      <c r="E60" s="5">
        <v>0</v>
      </c>
      <c r="F60" s="5">
        <v>26.11</v>
      </c>
      <c r="G60" s="5">
        <v>104.4</v>
      </c>
      <c r="H60" s="5">
        <v>0</v>
      </c>
      <c r="I60" s="6">
        <v>200</v>
      </c>
      <c r="J60" s="5">
        <v>1.24</v>
      </c>
      <c r="K60" s="5">
        <v>0</v>
      </c>
      <c r="L60" s="5">
        <v>29</v>
      </c>
      <c r="M60" s="5">
        <v>116</v>
      </c>
      <c r="N60" s="5">
        <v>0</v>
      </c>
      <c r="O60" s="100">
        <v>233</v>
      </c>
    </row>
    <row r="61" spans="1:16" s="36" customFormat="1" ht="12.75">
      <c r="A61" s="37" t="s">
        <v>3</v>
      </c>
      <c r="B61" s="38" t="s">
        <v>113</v>
      </c>
      <c r="C61" s="91">
        <v>30</v>
      </c>
      <c r="D61" s="5">
        <v>2.25</v>
      </c>
      <c r="E61" s="5">
        <v>0.87</v>
      </c>
      <c r="F61" s="5">
        <v>15.42</v>
      </c>
      <c r="G61" s="5">
        <v>78</v>
      </c>
      <c r="H61" s="5">
        <v>0</v>
      </c>
      <c r="I61" s="5">
        <v>30</v>
      </c>
      <c r="J61" s="5">
        <v>2.25</v>
      </c>
      <c r="K61" s="5">
        <v>0.87</v>
      </c>
      <c r="L61" s="5">
        <v>15.42</v>
      </c>
      <c r="M61" s="5">
        <v>78</v>
      </c>
      <c r="N61" s="5">
        <v>0</v>
      </c>
      <c r="O61" s="102" t="s">
        <v>79</v>
      </c>
      <c r="P61" s="36" t="s">
        <v>74</v>
      </c>
    </row>
    <row r="62" spans="1:15" s="60" customFormat="1" ht="13.5" thickBot="1">
      <c r="A62" s="112"/>
      <c r="B62" s="65"/>
      <c r="C62" s="21">
        <f aca="true" t="shared" si="7" ref="C62:N62">SUM(C56:C61)</f>
        <v>410</v>
      </c>
      <c r="D62" s="21">
        <f t="shared" si="7"/>
        <v>21.64</v>
      </c>
      <c r="E62" s="171">
        <f t="shared" si="7"/>
        <v>14.709999999999999</v>
      </c>
      <c r="F62" s="171">
        <f t="shared" si="7"/>
        <v>74.64</v>
      </c>
      <c r="G62" s="21">
        <f t="shared" si="7"/>
        <v>530.2</v>
      </c>
      <c r="H62" s="21">
        <f t="shared" si="7"/>
        <v>19.89</v>
      </c>
      <c r="I62" s="21">
        <f t="shared" si="7"/>
        <v>460</v>
      </c>
      <c r="J62" s="21">
        <f t="shared" si="7"/>
        <v>13.02</v>
      </c>
      <c r="K62" s="21">
        <f t="shared" si="7"/>
        <v>16.54</v>
      </c>
      <c r="L62" s="21">
        <f t="shared" si="7"/>
        <v>73.61</v>
      </c>
      <c r="M62" s="21">
        <f t="shared" si="7"/>
        <v>523.5</v>
      </c>
      <c r="N62" s="21">
        <f t="shared" si="7"/>
        <v>22.35</v>
      </c>
      <c r="O62" s="113"/>
    </row>
    <row r="63" spans="1:15" ht="13.5" thickBot="1">
      <c r="A63" s="184" t="s">
        <v>5</v>
      </c>
      <c r="B63" s="185"/>
      <c r="C63" s="66"/>
      <c r="D63" s="66">
        <f>D62+D54+D50+D43+D41</f>
        <v>66.5</v>
      </c>
      <c r="E63" s="168">
        <f>E62+E54+E50+E43+E41</f>
        <v>52.474999999999994</v>
      </c>
      <c r="F63" s="168">
        <f>F62+F54+F50+F43+F41</f>
        <v>284.4349763033175</v>
      </c>
      <c r="G63" s="67">
        <f>G62+G54+G50+G43+G41</f>
        <v>1741.1025</v>
      </c>
      <c r="H63" s="66">
        <f>H62+H54+H50+H43+H41</f>
        <v>74.11000000000001</v>
      </c>
      <c r="I63" s="66"/>
      <c r="J63" s="66">
        <f>J62+J54+J50+J43+J41</f>
        <v>71.39</v>
      </c>
      <c r="K63" s="66">
        <f>K62+K54+K50+K43+K41</f>
        <v>66.78999999999999</v>
      </c>
      <c r="L63" s="66">
        <f>L62+L54+L50+L43+L41</f>
        <v>307.92</v>
      </c>
      <c r="M63" s="67">
        <f>M62+M54+M50+M43+M41</f>
        <v>2119.64</v>
      </c>
      <c r="N63" s="66">
        <f>N62+N54+N50+N43+N41</f>
        <v>84.38000000000001</v>
      </c>
      <c r="O63" s="68"/>
    </row>
    <row r="64" spans="1:15" ht="12.75">
      <c r="A64" s="53"/>
      <c r="B64" s="53"/>
      <c r="C64" s="34"/>
      <c r="D64" s="34"/>
      <c r="E64" s="174"/>
      <c r="F64" s="174"/>
      <c r="G64" s="48"/>
      <c r="H64" s="34"/>
      <c r="I64" s="34"/>
      <c r="J64" s="34"/>
      <c r="K64" s="34"/>
      <c r="L64" s="34"/>
      <c r="M64" s="48"/>
      <c r="N64" s="34"/>
      <c r="O64" s="35"/>
    </row>
    <row r="65" spans="1:15" ht="12.75">
      <c r="A65" s="53"/>
      <c r="B65" s="53"/>
      <c r="C65" s="34"/>
      <c r="D65" s="34"/>
      <c r="E65" s="174"/>
      <c r="F65" s="174"/>
      <c r="G65" s="48"/>
      <c r="H65" s="34"/>
      <c r="I65" s="34"/>
      <c r="J65" s="34"/>
      <c r="K65" s="34"/>
      <c r="L65" s="34"/>
      <c r="M65" s="48"/>
      <c r="N65" s="34"/>
      <c r="O65" s="35"/>
    </row>
    <row r="66" spans="1:15" ht="12.75">
      <c r="A66" s="53"/>
      <c r="B66" s="53"/>
      <c r="C66" s="34"/>
      <c r="D66" s="34"/>
      <c r="E66" s="174"/>
      <c r="F66" s="174"/>
      <c r="G66" s="48"/>
      <c r="H66" s="34"/>
      <c r="I66" s="34"/>
      <c r="J66" s="34"/>
      <c r="K66" s="34"/>
      <c r="L66" s="34"/>
      <c r="M66" s="48"/>
      <c r="N66" s="34"/>
      <c r="O66" s="35"/>
    </row>
    <row r="67" spans="1:15" ht="12.75">
      <c r="A67" s="53"/>
      <c r="B67" s="53"/>
      <c r="C67" s="34"/>
      <c r="D67" s="34"/>
      <c r="E67" s="174"/>
      <c r="F67" s="174"/>
      <c r="G67" s="48"/>
      <c r="H67" s="34"/>
      <c r="I67" s="34"/>
      <c r="J67" s="34"/>
      <c r="K67" s="34"/>
      <c r="L67" s="34"/>
      <c r="M67" s="48"/>
      <c r="N67" s="34"/>
      <c r="O67" s="35"/>
    </row>
    <row r="68" spans="1:15" ht="12.75">
      <c r="A68" s="53"/>
      <c r="B68" s="53"/>
      <c r="C68" s="34"/>
      <c r="D68" s="34"/>
      <c r="E68" s="174"/>
      <c r="F68" s="174"/>
      <c r="G68" s="48"/>
      <c r="H68" s="34"/>
      <c r="I68" s="34"/>
      <c r="J68" s="34"/>
      <c r="K68" s="34"/>
      <c r="L68" s="34"/>
      <c r="M68" s="48"/>
      <c r="N68" s="34"/>
      <c r="O68" s="35"/>
    </row>
    <row r="69" spans="1:15" ht="13.5" thickBot="1">
      <c r="A69" s="53"/>
      <c r="B69" s="53"/>
      <c r="C69" s="34"/>
      <c r="D69" s="34"/>
      <c r="E69" s="33"/>
      <c r="F69" s="33"/>
      <c r="G69" s="48"/>
      <c r="H69" s="34"/>
      <c r="I69" s="34"/>
      <c r="J69" s="34"/>
      <c r="K69" s="34"/>
      <c r="L69" s="34"/>
      <c r="M69" s="48"/>
      <c r="N69" s="34"/>
      <c r="O69" s="35"/>
    </row>
    <row r="70" spans="1:15" ht="15.75" thickBot="1">
      <c r="A70" s="127" t="s">
        <v>16</v>
      </c>
      <c r="B70" s="128"/>
      <c r="C70" s="129"/>
      <c r="D70" s="26" t="s">
        <v>87</v>
      </c>
      <c r="E70" s="26" t="s">
        <v>88</v>
      </c>
      <c r="F70" s="26" t="s">
        <v>89</v>
      </c>
      <c r="G70" s="26" t="s">
        <v>90</v>
      </c>
      <c r="H70" s="26" t="s">
        <v>91</v>
      </c>
      <c r="I70" s="130"/>
      <c r="J70" s="26" t="s">
        <v>87</v>
      </c>
      <c r="K70" s="26" t="s">
        <v>88</v>
      </c>
      <c r="L70" s="26" t="s">
        <v>89</v>
      </c>
      <c r="M70" s="26" t="s">
        <v>90</v>
      </c>
      <c r="N70" s="26" t="s">
        <v>91</v>
      </c>
      <c r="O70" s="131"/>
    </row>
    <row r="71" spans="1:16" s="3" customFormat="1" ht="12.75">
      <c r="A71" s="140" t="s">
        <v>6</v>
      </c>
      <c r="B71" s="141" t="s">
        <v>81</v>
      </c>
      <c r="C71" s="142">
        <v>150</v>
      </c>
      <c r="D71" s="143">
        <v>21.7</v>
      </c>
      <c r="E71" s="143">
        <v>13.31</v>
      </c>
      <c r="F71" s="143">
        <v>13.36</v>
      </c>
      <c r="G71" s="143">
        <v>260.6</v>
      </c>
      <c r="H71" s="143">
        <v>0.36</v>
      </c>
      <c r="I71" s="143">
        <v>200</v>
      </c>
      <c r="J71" s="143">
        <v>29.73</v>
      </c>
      <c r="K71" s="143">
        <v>18.66</v>
      </c>
      <c r="L71" s="143">
        <v>17.36</v>
      </c>
      <c r="M71" s="143">
        <v>336.98</v>
      </c>
      <c r="N71" s="143">
        <v>0.48</v>
      </c>
      <c r="O71" s="146">
        <v>237</v>
      </c>
      <c r="P71" s="144" t="s">
        <v>92</v>
      </c>
    </row>
    <row r="72" spans="1:16" ht="12.75">
      <c r="A72" s="37" t="s">
        <v>6</v>
      </c>
      <c r="B72" s="38" t="s">
        <v>20</v>
      </c>
      <c r="C72" s="5">
        <v>50</v>
      </c>
      <c r="D72" s="5">
        <v>0.72</v>
      </c>
      <c r="E72" s="5">
        <v>3.49</v>
      </c>
      <c r="F72" s="5">
        <v>12.86</v>
      </c>
      <c r="G72" s="5">
        <v>85.73</v>
      </c>
      <c r="H72" s="5">
        <v>0.01</v>
      </c>
      <c r="I72" s="5">
        <v>50</v>
      </c>
      <c r="J72" s="5">
        <v>0.72</v>
      </c>
      <c r="K72" s="5">
        <v>3.49</v>
      </c>
      <c r="L72" s="5">
        <v>12.86</v>
      </c>
      <c r="M72" s="5">
        <v>85.73</v>
      </c>
      <c r="N72" s="5">
        <v>0.01</v>
      </c>
      <c r="O72" s="100">
        <v>354</v>
      </c>
      <c r="P72" s="172" t="s">
        <v>48</v>
      </c>
    </row>
    <row r="73" spans="1:15" ht="12.75">
      <c r="A73" s="37" t="s">
        <v>6</v>
      </c>
      <c r="B73" s="38" t="s">
        <v>23</v>
      </c>
      <c r="C73" s="5">
        <v>150</v>
      </c>
      <c r="D73" s="5">
        <v>2.85</v>
      </c>
      <c r="E73" s="5">
        <v>2.55</v>
      </c>
      <c r="F73" s="5">
        <v>18.45</v>
      </c>
      <c r="G73" s="5">
        <v>100.5</v>
      </c>
      <c r="H73" s="5">
        <v>0.45</v>
      </c>
      <c r="I73" s="5">
        <v>200</v>
      </c>
      <c r="J73" s="5">
        <v>3.8</v>
      </c>
      <c r="K73" s="5">
        <v>3.4</v>
      </c>
      <c r="L73" s="5">
        <v>24.6</v>
      </c>
      <c r="M73" s="5">
        <v>134</v>
      </c>
      <c r="N73" s="5">
        <v>0.6</v>
      </c>
      <c r="O73" s="111" t="s">
        <v>39</v>
      </c>
    </row>
    <row r="74" spans="1:15" ht="12.75">
      <c r="A74" s="37" t="s">
        <v>6</v>
      </c>
      <c r="B74" s="38" t="s">
        <v>132</v>
      </c>
      <c r="C74" s="5">
        <v>30</v>
      </c>
      <c r="D74" s="5">
        <v>2.25</v>
      </c>
      <c r="E74" s="5">
        <v>0.87</v>
      </c>
      <c r="F74" s="5">
        <v>15.42</v>
      </c>
      <c r="G74" s="5">
        <v>78</v>
      </c>
      <c r="H74" s="5">
        <v>0</v>
      </c>
      <c r="I74" s="5">
        <v>50</v>
      </c>
      <c r="J74" s="5">
        <v>3.75</v>
      </c>
      <c r="K74" s="5">
        <v>1.45</v>
      </c>
      <c r="L74" s="5">
        <v>25.7</v>
      </c>
      <c r="M74" s="5">
        <v>131</v>
      </c>
      <c r="N74" s="5">
        <v>0</v>
      </c>
      <c r="O74" s="100" t="s">
        <v>79</v>
      </c>
    </row>
    <row r="75" spans="1:15" ht="12.75">
      <c r="A75" s="37"/>
      <c r="B75" s="38" t="s">
        <v>19</v>
      </c>
      <c r="C75" s="5">
        <v>5</v>
      </c>
      <c r="D75" s="5">
        <v>0.03</v>
      </c>
      <c r="E75" s="5">
        <v>4.12</v>
      </c>
      <c r="F75" s="5">
        <v>0.04</v>
      </c>
      <c r="G75" s="5">
        <v>37.4</v>
      </c>
      <c r="H75" s="5">
        <v>0</v>
      </c>
      <c r="I75" s="5">
        <v>5</v>
      </c>
      <c r="J75" s="5">
        <v>0.03</v>
      </c>
      <c r="K75" s="5">
        <v>4.12</v>
      </c>
      <c r="L75" s="5">
        <v>0.04</v>
      </c>
      <c r="M75" s="5">
        <v>37.4</v>
      </c>
      <c r="N75" s="5">
        <v>0</v>
      </c>
      <c r="O75" s="100" t="s">
        <v>79</v>
      </c>
    </row>
    <row r="76" spans="1:15" ht="12.75">
      <c r="A76" s="7"/>
      <c r="B76" s="8"/>
      <c r="C76" s="9">
        <f aca="true" t="shared" si="8" ref="C76:M76">SUM(C71:C75)</f>
        <v>385</v>
      </c>
      <c r="D76" s="9">
        <f t="shared" si="8"/>
        <v>27.55</v>
      </c>
      <c r="E76" s="9">
        <f t="shared" si="8"/>
        <v>24.340000000000003</v>
      </c>
      <c r="F76" s="9">
        <f t="shared" si="8"/>
        <v>60.13</v>
      </c>
      <c r="G76" s="9">
        <f t="shared" si="8"/>
        <v>562.23</v>
      </c>
      <c r="H76" s="9">
        <f t="shared" si="8"/>
        <v>0.8200000000000001</v>
      </c>
      <c r="I76" s="9">
        <f t="shared" si="8"/>
        <v>505</v>
      </c>
      <c r="J76" s="9">
        <f>SUM(J71:J75)</f>
        <v>38.03</v>
      </c>
      <c r="K76" s="9">
        <f t="shared" si="8"/>
        <v>31.119999999999997</v>
      </c>
      <c r="L76" s="9">
        <f t="shared" si="8"/>
        <v>80.56</v>
      </c>
      <c r="M76" s="9">
        <f t="shared" si="8"/>
        <v>725.11</v>
      </c>
      <c r="N76" s="9">
        <f>SUM(N71:N75)</f>
        <v>1.0899999999999999</v>
      </c>
      <c r="O76" s="100"/>
    </row>
    <row r="77" spans="1:15" ht="12.75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5"/>
      <c r="O77" s="100"/>
    </row>
    <row r="78" spans="1:15" ht="12.75">
      <c r="A78" s="37" t="s">
        <v>7</v>
      </c>
      <c r="B78" s="38" t="s">
        <v>133</v>
      </c>
      <c r="C78" s="9">
        <v>100</v>
      </c>
      <c r="D78" s="9">
        <v>0.4</v>
      </c>
      <c r="E78" s="9">
        <v>0</v>
      </c>
      <c r="F78" s="9">
        <v>11.3</v>
      </c>
      <c r="G78" s="9">
        <v>46</v>
      </c>
      <c r="H78" s="9">
        <v>0</v>
      </c>
      <c r="I78" s="9">
        <v>100</v>
      </c>
      <c r="J78" s="9">
        <v>0.4</v>
      </c>
      <c r="K78" s="9">
        <v>0</v>
      </c>
      <c r="L78" s="9">
        <v>11.3</v>
      </c>
      <c r="M78" s="9">
        <v>46</v>
      </c>
      <c r="N78" s="9">
        <v>0</v>
      </c>
      <c r="O78" s="100"/>
    </row>
    <row r="79" spans="1:15" ht="12.75">
      <c r="A79" s="7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00"/>
    </row>
    <row r="80" spans="1:31" ht="12.75">
      <c r="A80" s="7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00"/>
      <c r="Q80" s="16"/>
      <c r="R80" s="61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63"/>
    </row>
    <row r="81" spans="1:31" ht="12.75">
      <c r="A81" s="37" t="s">
        <v>0</v>
      </c>
      <c r="B81" s="38" t="s">
        <v>134</v>
      </c>
      <c r="C81" s="5">
        <v>150</v>
      </c>
      <c r="D81" s="5">
        <v>1.15</v>
      </c>
      <c r="E81" s="5">
        <v>3.8</v>
      </c>
      <c r="F81" s="5">
        <v>6.03</v>
      </c>
      <c r="G81" s="5">
        <v>62.5</v>
      </c>
      <c r="H81" s="5">
        <v>6.45</v>
      </c>
      <c r="I81" s="5">
        <v>250</v>
      </c>
      <c r="J81" s="5">
        <v>1.95</v>
      </c>
      <c r="K81" s="5">
        <v>6.34</v>
      </c>
      <c r="L81" s="5">
        <v>10.05</v>
      </c>
      <c r="M81" s="5">
        <v>104.16</v>
      </c>
      <c r="N81" s="5">
        <v>8.6</v>
      </c>
      <c r="O81" s="100">
        <v>34</v>
      </c>
      <c r="P81" s="32" t="s">
        <v>44</v>
      </c>
      <c r="Q81" s="16"/>
      <c r="R81" s="61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63"/>
    </row>
    <row r="82" spans="1:31" ht="12.75">
      <c r="A82" s="43" t="s">
        <v>0</v>
      </c>
      <c r="B82" s="38" t="s">
        <v>121</v>
      </c>
      <c r="C82" s="5">
        <v>90</v>
      </c>
      <c r="D82" s="5">
        <v>1.91</v>
      </c>
      <c r="E82" s="5">
        <v>3.63</v>
      </c>
      <c r="F82" s="5">
        <v>14.88</v>
      </c>
      <c r="G82" s="5">
        <v>96.27</v>
      </c>
      <c r="H82" s="5">
        <v>0.171</v>
      </c>
      <c r="I82" s="5">
        <v>100</v>
      </c>
      <c r="J82" s="5">
        <v>2.13</v>
      </c>
      <c r="K82" s="5">
        <v>4.04</v>
      </c>
      <c r="L82" s="5">
        <v>16.53</v>
      </c>
      <c r="M82" s="5">
        <v>106.97</v>
      </c>
      <c r="N82" s="5">
        <v>7.2</v>
      </c>
      <c r="O82" s="111" t="s">
        <v>76</v>
      </c>
      <c r="P82" s="2" t="s">
        <v>45</v>
      </c>
      <c r="Q82" s="16"/>
      <c r="R82" s="61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63"/>
    </row>
    <row r="83" spans="1:16" ht="12.75">
      <c r="A83" s="43" t="s">
        <v>0</v>
      </c>
      <c r="B83" s="38" t="s">
        <v>135</v>
      </c>
      <c r="C83" s="5">
        <v>60</v>
      </c>
      <c r="D83" s="5">
        <v>1.67</v>
      </c>
      <c r="E83" s="5">
        <v>4.45</v>
      </c>
      <c r="F83" s="5">
        <v>9.14</v>
      </c>
      <c r="G83" s="5">
        <v>84.34</v>
      </c>
      <c r="H83" s="5">
        <v>12.54</v>
      </c>
      <c r="I83" s="5">
        <v>60</v>
      </c>
      <c r="J83" s="5">
        <v>1.67</v>
      </c>
      <c r="K83" s="5">
        <v>4.45</v>
      </c>
      <c r="L83" s="5">
        <v>9.14</v>
      </c>
      <c r="M83" s="5">
        <v>84.34</v>
      </c>
      <c r="N83" s="5">
        <v>12.54</v>
      </c>
      <c r="O83" s="100">
        <v>132</v>
      </c>
      <c r="P83" s="32" t="s">
        <v>48</v>
      </c>
    </row>
    <row r="84" spans="1:16" ht="12.75">
      <c r="A84" s="37" t="s">
        <v>0</v>
      </c>
      <c r="B84" s="38" t="s">
        <v>136</v>
      </c>
      <c r="C84" s="39">
        <v>60</v>
      </c>
      <c r="D84" s="39">
        <v>8.44</v>
      </c>
      <c r="E84" s="39">
        <v>8.9</v>
      </c>
      <c r="F84" s="39">
        <v>6.31</v>
      </c>
      <c r="G84" s="39">
        <v>136.2</v>
      </c>
      <c r="H84" s="39">
        <v>0</v>
      </c>
      <c r="I84" s="39">
        <v>70</v>
      </c>
      <c r="J84" s="39">
        <v>9.84</v>
      </c>
      <c r="K84" s="39">
        <v>6.65</v>
      </c>
      <c r="L84" s="39">
        <v>7.36</v>
      </c>
      <c r="M84" s="39">
        <v>145.86</v>
      </c>
      <c r="N84" s="39">
        <v>0</v>
      </c>
      <c r="O84" s="102">
        <v>282</v>
      </c>
      <c r="P84" s="2"/>
    </row>
    <row r="85" spans="1:16" ht="12.75">
      <c r="A85" s="37" t="s">
        <v>0</v>
      </c>
      <c r="B85" s="38" t="s">
        <v>137</v>
      </c>
      <c r="C85" s="5">
        <v>180</v>
      </c>
      <c r="D85" s="5">
        <v>0.12</v>
      </c>
      <c r="E85" s="5">
        <v>0</v>
      </c>
      <c r="F85" s="5">
        <v>15.24</v>
      </c>
      <c r="G85" s="5">
        <v>45.48</v>
      </c>
      <c r="H85" s="5">
        <v>3</v>
      </c>
      <c r="I85" s="5">
        <v>200</v>
      </c>
      <c r="J85" s="5">
        <v>0.16</v>
      </c>
      <c r="K85" s="5">
        <v>0</v>
      </c>
      <c r="L85" s="5">
        <v>16.93</v>
      </c>
      <c r="M85" s="5">
        <v>60.64</v>
      </c>
      <c r="N85" s="5">
        <v>4</v>
      </c>
      <c r="O85" s="100">
        <v>240</v>
      </c>
      <c r="P85" s="46" t="s">
        <v>44</v>
      </c>
    </row>
    <row r="86" spans="1:17" ht="12.75">
      <c r="A86" s="37" t="s">
        <v>0</v>
      </c>
      <c r="B86" s="38" t="s">
        <v>1</v>
      </c>
      <c r="C86" s="5">
        <v>40</v>
      </c>
      <c r="D86" s="5">
        <v>2.62</v>
      </c>
      <c r="E86" s="5">
        <v>0.48</v>
      </c>
      <c r="F86" s="5">
        <v>13.36</v>
      </c>
      <c r="G86" s="5">
        <v>69.6</v>
      </c>
      <c r="H86" s="5">
        <v>0</v>
      </c>
      <c r="I86" s="5">
        <v>50</v>
      </c>
      <c r="J86" s="5">
        <v>3.3</v>
      </c>
      <c r="K86" s="5">
        <v>0.6</v>
      </c>
      <c r="L86" s="5">
        <v>16.7</v>
      </c>
      <c r="M86" s="5">
        <v>87</v>
      </c>
      <c r="N86" s="5">
        <v>0</v>
      </c>
      <c r="O86" s="100"/>
      <c r="P86" s="36" t="s">
        <v>73</v>
      </c>
      <c r="Q86" s="36"/>
    </row>
    <row r="87" spans="1:16" ht="12.75">
      <c r="A87" s="7"/>
      <c r="B87" s="8"/>
      <c r="C87" s="9">
        <f aca="true" t="shared" si="9" ref="C87:H87">SUM(C81:C86)</f>
        <v>580</v>
      </c>
      <c r="D87" s="9">
        <f t="shared" si="9"/>
        <v>15.909999999999997</v>
      </c>
      <c r="E87" s="9">
        <f t="shared" si="9"/>
        <v>21.26</v>
      </c>
      <c r="F87" s="9">
        <f>SUM(F81:F86)</f>
        <v>64.96000000000001</v>
      </c>
      <c r="G87" s="9">
        <f t="shared" si="9"/>
        <v>494.39</v>
      </c>
      <c r="H87" s="9">
        <f t="shared" si="9"/>
        <v>22.161</v>
      </c>
      <c r="I87" s="9">
        <f>SUM(I80:I86)</f>
        <v>730</v>
      </c>
      <c r="J87" s="9">
        <f>SUM(J80:J86)</f>
        <v>19.05</v>
      </c>
      <c r="K87" s="9">
        <f>SUM(K80:K86)</f>
        <v>22.08</v>
      </c>
      <c r="L87" s="9">
        <f>SUM(L80:L86)</f>
        <v>76.71</v>
      </c>
      <c r="M87" s="9">
        <f>SUM(M80:M86)</f>
        <v>588.97</v>
      </c>
      <c r="N87" s="9">
        <f>SUM(N81:N86)</f>
        <v>32.34</v>
      </c>
      <c r="O87" s="100"/>
      <c r="P87" s="32" t="s">
        <v>45</v>
      </c>
    </row>
    <row r="88" spans="1:16" s="3" customFormat="1" ht="12.75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5"/>
      <c r="O88" s="100"/>
      <c r="P88" s="32" t="s">
        <v>45</v>
      </c>
    </row>
    <row r="89" spans="1:15" ht="12.75">
      <c r="A89" s="37" t="s">
        <v>2</v>
      </c>
      <c r="B89" s="38" t="s">
        <v>138</v>
      </c>
      <c r="C89" s="5">
        <v>150</v>
      </c>
      <c r="D89" s="5">
        <v>4.35</v>
      </c>
      <c r="E89" s="5">
        <v>4.88</v>
      </c>
      <c r="F89" s="5">
        <v>136.05</v>
      </c>
      <c r="G89" s="5">
        <v>88.5</v>
      </c>
      <c r="H89" s="5">
        <v>1</v>
      </c>
      <c r="I89" s="5">
        <v>200</v>
      </c>
      <c r="J89" s="5">
        <v>5.8</v>
      </c>
      <c r="K89" s="5">
        <v>6.5</v>
      </c>
      <c r="L89" s="5">
        <v>8</v>
      </c>
      <c r="M89" s="5">
        <v>118</v>
      </c>
      <c r="N89" s="5">
        <v>1.4</v>
      </c>
      <c r="O89" s="100" t="s">
        <v>86</v>
      </c>
    </row>
    <row r="90" spans="1:30" ht="12.75">
      <c r="A90" s="43" t="s">
        <v>2</v>
      </c>
      <c r="B90" s="44" t="s">
        <v>67</v>
      </c>
      <c r="C90" s="11">
        <v>60</v>
      </c>
      <c r="D90" s="11">
        <v>6.86</v>
      </c>
      <c r="E90" s="11">
        <v>7.44</v>
      </c>
      <c r="F90" s="11">
        <v>26.5</v>
      </c>
      <c r="G90" s="11">
        <v>178</v>
      </c>
      <c r="H90" s="11">
        <v>0.12</v>
      </c>
      <c r="I90" s="11">
        <v>80</v>
      </c>
      <c r="J90" s="11">
        <v>10.48</v>
      </c>
      <c r="K90" s="11">
        <v>9.92</v>
      </c>
      <c r="L90" s="11">
        <v>35.2</v>
      </c>
      <c r="M90" s="11">
        <v>228</v>
      </c>
      <c r="N90" s="11">
        <v>0.16</v>
      </c>
      <c r="O90" s="147" t="s">
        <v>46</v>
      </c>
      <c r="Q90" s="77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9"/>
    </row>
    <row r="91" spans="1:15" ht="12.75">
      <c r="A91" s="7"/>
      <c r="B91" s="8"/>
      <c r="C91" s="9">
        <f aca="true" t="shared" si="10" ref="C91:M91">SUM(C89:C90)</f>
        <v>210</v>
      </c>
      <c r="D91" s="5">
        <f t="shared" si="10"/>
        <v>11.21</v>
      </c>
      <c r="E91" s="5">
        <f t="shared" si="10"/>
        <v>12.32</v>
      </c>
      <c r="F91" s="5">
        <f t="shared" si="10"/>
        <v>162.55</v>
      </c>
      <c r="G91" s="9">
        <f t="shared" si="10"/>
        <v>266.5</v>
      </c>
      <c r="H91" s="9">
        <f t="shared" si="10"/>
        <v>1.12</v>
      </c>
      <c r="I91" s="9">
        <f t="shared" si="10"/>
        <v>280</v>
      </c>
      <c r="J91" s="5">
        <f t="shared" si="10"/>
        <v>16.28</v>
      </c>
      <c r="K91" s="5">
        <f t="shared" si="10"/>
        <v>16.42</v>
      </c>
      <c r="L91" s="5">
        <f t="shared" si="10"/>
        <v>43.2</v>
      </c>
      <c r="M91" s="9">
        <f t="shared" si="10"/>
        <v>346</v>
      </c>
      <c r="N91" s="5">
        <f>SUM(N89:N90)</f>
        <v>1.5599999999999998</v>
      </c>
      <c r="O91" s="100"/>
    </row>
    <row r="92" spans="1:15" ht="12.75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5"/>
      <c r="O92" s="100"/>
    </row>
    <row r="93" spans="1:15" ht="12.75">
      <c r="A93" s="37" t="s">
        <v>3</v>
      </c>
      <c r="B93" s="38" t="s">
        <v>139</v>
      </c>
      <c r="C93" s="5">
        <v>40</v>
      </c>
      <c r="D93" s="13">
        <v>0.45</v>
      </c>
      <c r="E93" s="13">
        <v>4.04</v>
      </c>
      <c r="F93" s="13">
        <v>4.15</v>
      </c>
      <c r="G93" s="13">
        <v>54.72</v>
      </c>
      <c r="H93" s="13">
        <v>2</v>
      </c>
      <c r="I93" s="5">
        <v>60</v>
      </c>
      <c r="J93" s="13">
        <v>0.68</v>
      </c>
      <c r="K93" s="13">
        <v>6.04</v>
      </c>
      <c r="L93" s="13">
        <v>6.22</v>
      </c>
      <c r="M93" s="13">
        <v>82.08</v>
      </c>
      <c r="N93" s="13">
        <v>3</v>
      </c>
      <c r="O93" s="100">
        <v>9</v>
      </c>
    </row>
    <row r="94" spans="1:15" ht="12.75">
      <c r="A94" s="37" t="s">
        <v>3</v>
      </c>
      <c r="B94" s="132" t="s">
        <v>69</v>
      </c>
      <c r="C94" s="70">
        <v>150</v>
      </c>
      <c r="D94" s="71">
        <v>4</v>
      </c>
      <c r="E94" s="71">
        <v>4.68</v>
      </c>
      <c r="F94" s="71">
        <v>31.13</v>
      </c>
      <c r="G94" s="71">
        <v>182.86</v>
      </c>
      <c r="H94" s="71">
        <v>0.25</v>
      </c>
      <c r="I94" s="72">
        <v>250</v>
      </c>
      <c r="J94" s="71">
        <v>6.68</v>
      </c>
      <c r="K94" s="71">
        <v>7.8</v>
      </c>
      <c r="L94" s="71" t="s">
        <v>71</v>
      </c>
      <c r="M94" s="71" t="s">
        <v>72</v>
      </c>
      <c r="N94" s="71">
        <v>0.29</v>
      </c>
      <c r="O94" s="148"/>
    </row>
    <row r="95" spans="1:15" ht="12.75">
      <c r="A95" s="37" t="s">
        <v>3</v>
      </c>
      <c r="B95" s="38" t="s">
        <v>26</v>
      </c>
      <c r="C95" s="5">
        <v>180</v>
      </c>
      <c r="D95" s="4">
        <v>0.06</v>
      </c>
      <c r="E95" s="4">
        <v>0</v>
      </c>
      <c r="F95" s="4">
        <v>15.77</v>
      </c>
      <c r="G95" s="4">
        <v>55.45</v>
      </c>
      <c r="H95" s="4">
        <v>1.59</v>
      </c>
      <c r="I95" s="5">
        <v>200</v>
      </c>
      <c r="J95" s="4">
        <v>0.07</v>
      </c>
      <c r="K95" s="4">
        <v>0</v>
      </c>
      <c r="L95" s="4">
        <v>17.31</v>
      </c>
      <c r="M95" s="4">
        <v>61.2</v>
      </c>
      <c r="N95" s="4">
        <v>2.13</v>
      </c>
      <c r="O95" s="100">
        <v>260</v>
      </c>
    </row>
    <row r="96" spans="1:15" ht="12.75">
      <c r="A96" s="37" t="s">
        <v>3</v>
      </c>
      <c r="B96" s="38" t="s">
        <v>27</v>
      </c>
      <c r="C96" s="5">
        <v>100</v>
      </c>
      <c r="D96" s="5">
        <v>0.8</v>
      </c>
      <c r="E96" s="5">
        <v>0.3</v>
      </c>
      <c r="F96" s="5">
        <v>10</v>
      </c>
      <c r="G96" s="5">
        <v>50.8</v>
      </c>
      <c r="H96" s="5">
        <v>27.1</v>
      </c>
      <c r="I96" s="5">
        <v>100</v>
      </c>
      <c r="J96" s="5">
        <v>0.8</v>
      </c>
      <c r="K96" s="5">
        <v>0.3</v>
      </c>
      <c r="L96" s="5">
        <v>10</v>
      </c>
      <c r="M96" s="5">
        <v>50.8</v>
      </c>
      <c r="N96" s="5">
        <v>27.1</v>
      </c>
      <c r="O96" s="102" t="s">
        <v>79</v>
      </c>
    </row>
    <row r="97" spans="1:16" ht="12.75">
      <c r="A97" s="37" t="s">
        <v>3</v>
      </c>
      <c r="B97" s="38" t="s">
        <v>24</v>
      </c>
      <c r="C97" s="5">
        <v>30</v>
      </c>
      <c r="D97" s="5">
        <v>2.25</v>
      </c>
      <c r="E97" s="5">
        <v>0.87</v>
      </c>
      <c r="F97" s="5">
        <v>15.42</v>
      </c>
      <c r="G97" s="5">
        <v>78</v>
      </c>
      <c r="H97" s="5">
        <v>0</v>
      </c>
      <c r="I97" s="5">
        <v>30</v>
      </c>
      <c r="J97" s="5">
        <v>2.25</v>
      </c>
      <c r="K97" s="5">
        <v>0.87</v>
      </c>
      <c r="L97" s="5">
        <v>15.42</v>
      </c>
      <c r="M97" s="5">
        <v>78</v>
      </c>
      <c r="N97" s="5">
        <v>0</v>
      </c>
      <c r="O97" s="102" t="s">
        <v>79</v>
      </c>
      <c r="P97" s="36" t="s">
        <v>74</v>
      </c>
    </row>
    <row r="98" spans="1:15" s="1" customFormat="1" ht="12.75">
      <c r="A98" s="7"/>
      <c r="B98" s="8"/>
      <c r="C98" s="9">
        <f aca="true" t="shared" si="11" ref="C98:M98">SUM(C93:C97)</f>
        <v>500</v>
      </c>
      <c r="D98" s="9">
        <f t="shared" si="11"/>
        <v>7.56</v>
      </c>
      <c r="E98" s="9">
        <f t="shared" si="11"/>
        <v>9.889999999999999</v>
      </c>
      <c r="F98" s="9">
        <f t="shared" si="11"/>
        <v>76.47</v>
      </c>
      <c r="G98" s="9">
        <f t="shared" si="11"/>
        <v>421.83000000000004</v>
      </c>
      <c r="H98" s="9">
        <f t="shared" si="11"/>
        <v>30.94</v>
      </c>
      <c r="I98" s="9">
        <f t="shared" si="11"/>
        <v>640</v>
      </c>
      <c r="J98" s="9">
        <f t="shared" si="11"/>
        <v>10.48</v>
      </c>
      <c r="K98" s="9">
        <f t="shared" si="11"/>
        <v>15.01</v>
      </c>
      <c r="L98" s="9">
        <f t="shared" si="11"/>
        <v>48.95</v>
      </c>
      <c r="M98" s="9">
        <f t="shared" si="11"/>
        <v>272.08</v>
      </c>
      <c r="N98" s="5">
        <f>SUM(N93:N97)</f>
        <v>32.52</v>
      </c>
      <c r="O98" s="100"/>
    </row>
    <row r="99" spans="1:15" ht="13.5" thickBot="1">
      <c r="A99" s="25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9"/>
    </row>
    <row r="100" spans="1:15" ht="15.75" thickBot="1">
      <c r="A100" s="184" t="s">
        <v>5</v>
      </c>
      <c r="B100" s="185"/>
      <c r="C100" s="26"/>
      <c r="D100" s="130">
        <f>D98+D91+D87+D78+75:75+D76</f>
        <v>62.66</v>
      </c>
      <c r="E100" s="130">
        <f>E98+E91+E87+E78+E76</f>
        <v>67.81</v>
      </c>
      <c r="F100" s="130">
        <f>F98+F91+F87+F78+F76</f>
        <v>375.41</v>
      </c>
      <c r="G100" s="17">
        <f>G98+G91+G87+G78+G76</f>
        <v>1790.95</v>
      </c>
      <c r="H100" s="17"/>
      <c r="I100" s="17"/>
      <c r="J100" s="130">
        <f>J98+J91+K87+K76+K78</f>
        <v>79.96000000000001</v>
      </c>
      <c r="K100" s="130">
        <f>K98+K91+K87+K78+K76</f>
        <v>84.63</v>
      </c>
      <c r="L100" s="130">
        <f>L98+L91+L87+L78+L76</f>
        <v>260.72</v>
      </c>
      <c r="M100" s="17">
        <f>M98+M91+M87+M78+M76</f>
        <v>1978.1599999999999</v>
      </c>
      <c r="N100" s="17"/>
      <c r="O100" s="27"/>
    </row>
    <row r="101" spans="1:15" ht="15">
      <c r="A101" s="53"/>
      <c r="B101" s="53"/>
      <c r="C101" s="41"/>
      <c r="D101" s="24"/>
      <c r="E101" s="24"/>
      <c r="F101" s="24"/>
      <c r="G101" s="50"/>
      <c r="H101" s="50"/>
      <c r="I101" s="50"/>
      <c r="M101" s="50"/>
      <c r="N101" s="50"/>
      <c r="O101" s="42"/>
    </row>
    <row r="102" spans="1:15" ht="15">
      <c r="A102" s="53"/>
      <c r="B102" s="53"/>
      <c r="C102" s="41"/>
      <c r="D102" s="24"/>
      <c r="E102" s="24"/>
      <c r="F102" s="24"/>
      <c r="G102" s="50"/>
      <c r="H102" s="50"/>
      <c r="I102" s="50"/>
      <c r="M102" s="50"/>
      <c r="N102" s="50"/>
      <c r="O102" s="42"/>
    </row>
    <row r="103" spans="1:15" ht="15">
      <c r="A103" s="53"/>
      <c r="B103" s="53"/>
      <c r="C103" s="41"/>
      <c r="D103" s="24"/>
      <c r="E103" s="24"/>
      <c r="F103" s="24"/>
      <c r="G103" s="50"/>
      <c r="H103" s="50"/>
      <c r="I103" s="50"/>
      <c r="M103" s="50"/>
      <c r="N103" s="50"/>
      <c r="O103" s="42"/>
    </row>
    <row r="104" spans="1:15" ht="15.75" thickBot="1">
      <c r="A104" s="53"/>
      <c r="B104" s="53"/>
      <c r="C104" s="41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42"/>
    </row>
    <row r="105" spans="1:15" ht="15.75" thickBot="1">
      <c r="A105" s="127" t="s">
        <v>55</v>
      </c>
      <c r="B105" s="128"/>
      <c r="C105" s="129"/>
      <c r="D105" s="26" t="s">
        <v>87</v>
      </c>
      <c r="E105" s="26" t="s">
        <v>88</v>
      </c>
      <c r="F105" s="26" t="s">
        <v>89</v>
      </c>
      <c r="G105" s="26" t="s">
        <v>90</v>
      </c>
      <c r="H105" s="26" t="s">
        <v>91</v>
      </c>
      <c r="I105" s="130"/>
      <c r="J105" s="26" t="s">
        <v>87</v>
      </c>
      <c r="K105" s="26" t="s">
        <v>88</v>
      </c>
      <c r="L105" s="26" t="s">
        <v>89</v>
      </c>
      <c r="M105" s="26" t="s">
        <v>90</v>
      </c>
      <c r="N105" s="26" t="s">
        <v>91</v>
      </c>
      <c r="O105" s="131"/>
    </row>
    <row r="106" spans="1:30" ht="12.75">
      <c r="A106" s="139" t="s">
        <v>6</v>
      </c>
      <c r="B106" s="132" t="s">
        <v>49</v>
      </c>
      <c r="C106" s="4">
        <v>150</v>
      </c>
      <c r="D106" s="4">
        <v>4.63</v>
      </c>
      <c r="E106" s="4">
        <v>6.51</v>
      </c>
      <c r="F106" s="4">
        <v>18.65</v>
      </c>
      <c r="G106" s="4">
        <v>151.74</v>
      </c>
      <c r="H106" s="4">
        <v>0.23</v>
      </c>
      <c r="I106" s="4">
        <v>250</v>
      </c>
      <c r="J106" s="4">
        <v>7.71</v>
      </c>
      <c r="K106" s="4">
        <v>10.85</v>
      </c>
      <c r="L106" s="4">
        <v>31.08</v>
      </c>
      <c r="M106" s="4">
        <v>252.9</v>
      </c>
      <c r="N106" s="4">
        <v>0.27</v>
      </c>
      <c r="O106" s="118">
        <v>93</v>
      </c>
      <c r="Q106" s="61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62"/>
      <c r="AD106" s="63"/>
    </row>
    <row r="107" spans="1:15" s="36" customFormat="1" ht="12.75">
      <c r="A107" s="37" t="s">
        <v>6</v>
      </c>
      <c r="B107" s="38" t="s">
        <v>122</v>
      </c>
      <c r="C107" s="5">
        <v>150</v>
      </c>
      <c r="D107" s="5">
        <v>2.05</v>
      </c>
      <c r="E107" s="5">
        <v>2.1</v>
      </c>
      <c r="F107" s="5">
        <v>10.05</v>
      </c>
      <c r="G107" s="5">
        <v>67.5</v>
      </c>
      <c r="H107" s="5">
        <v>0.45</v>
      </c>
      <c r="I107" s="5">
        <v>200</v>
      </c>
      <c r="J107" s="5">
        <v>3</v>
      </c>
      <c r="K107" s="5">
        <v>2.8</v>
      </c>
      <c r="L107" s="5">
        <v>13.4</v>
      </c>
      <c r="M107" s="5">
        <v>90</v>
      </c>
      <c r="N107" s="5">
        <v>0.6</v>
      </c>
      <c r="O107" s="111" t="s">
        <v>40</v>
      </c>
    </row>
    <row r="108" spans="1:15" s="36" customFormat="1" ht="12.75">
      <c r="A108" s="37" t="s">
        <v>6</v>
      </c>
      <c r="B108" s="38" t="s">
        <v>132</v>
      </c>
      <c r="C108" s="5">
        <v>30</v>
      </c>
      <c r="D108" s="5">
        <v>2.25</v>
      </c>
      <c r="E108" s="5">
        <v>0.87</v>
      </c>
      <c r="F108" s="5">
        <v>15.42</v>
      </c>
      <c r="G108" s="5">
        <v>78</v>
      </c>
      <c r="H108" s="5">
        <v>0</v>
      </c>
      <c r="I108" s="5">
        <v>50</v>
      </c>
      <c r="J108" s="5">
        <v>3.75</v>
      </c>
      <c r="K108" s="5">
        <v>1.45</v>
      </c>
      <c r="L108" s="5">
        <v>25.7</v>
      </c>
      <c r="M108" s="5">
        <v>131</v>
      </c>
      <c r="N108" s="5">
        <v>0</v>
      </c>
      <c r="O108" s="100" t="s">
        <v>79</v>
      </c>
    </row>
    <row r="109" spans="1:15" s="36" customFormat="1" ht="12.75">
      <c r="A109" s="37" t="s">
        <v>6</v>
      </c>
      <c r="B109" s="38" t="s">
        <v>19</v>
      </c>
      <c r="C109" s="39">
        <v>5</v>
      </c>
      <c r="D109" s="39">
        <v>0.03</v>
      </c>
      <c r="E109" s="39">
        <v>4.12</v>
      </c>
      <c r="F109" s="39">
        <v>0.04</v>
      </c>
      <c r="G109" s="39">
        <v>37.4</v>
      </c>
      <c r="H109" s="39">
        <v>0</v>
      </c>
      <c r="I109" s="39">
        <v>5</v>
      </c>
      <c r="J109" s="39">
        <v>0.03</v>
      </c>
      <c r="K109" s="39">
        <v>4.12</v>
      </c>
      <c r="L109" s="39">
        <v>0.04</v>
      </c>
      <c r="M109" s="39">
        <v>37.4</v>
      </c>
      <c r="N109" s="39">
        <v>0</v>
      </c>
      <c r="O109" s="100" t="s">
        <v>79</v>
      </c>
    </row>
    <row r="110" spans="1:15" s="36" customFormat="1" ht="12.75">
      <c r="A110" s="37" t="s">
        <v>6</v>
      </c>
      <c r="B110" s="38" t="s">
        <v>18</v>
      </c>
      <c r="C110" s="39">
        <v>10</v>
      </c>
      <c r="D110" s="39">
        <v>2.34</v>
      </c>
      <c r="E110" s="39">
        <v>3</v>
      </c>
      <c r="F110" s="39">
        <v>0</v>
      </c>
      <c r="G110" s="39">
        <v>37.1</v>
      </c>
      <c r="H110" s="39">
        <v>0.08</v>
      </c>
      <c r="I110" s="39">
        <v>15</v>
      </c>
      <c r="J110" s="39">
        <v>3.51</v>
      </c>
      <c r="K110" s="39">
        <v>4.5</v>
      </c>
      <c r="L110" s="39">
        <v>0</v>
      </c>
      <c r="M110" s="39">
        <v>55.65</v>
      </c>
      <c r="N110" s="39">
        <v>0.12</v>
      </c>
      <c r="O110" s="102" t="s">
        <v>79</v>
      </c>
    </row>
    <row r="111" spans="1:15" s="60" customFormat="1" ht="12.75">
      <c r="A111" s="151"/>
      <c r="B111" s="49"/>
      <c r="C111" s="9">
        <f aca="true" t="shared" si="12" ref="C111:N111">SUM(C106:C110)</f>
        <v>345</v>
      </c>
      <c r="D111" s="9">
        <f>SUM(D106:D110)</f>
        <v>11.299999999999999</v>
      </c>
      <c r="E111" s="9">
        <f t="shared" si="12"/>
        <v>16.599999999999998</v>
      </c>
      <c r="F111" s="9">
        <f t="shared" si="12"/>
        <v>44.16</v>
      </c>
      <c r="G111" s="9">
        <f t="shared" si="12"/>
        <v>371.74</v>
      </c>
      <c r="H111" s="9">
        <f t="shared" si="12"/>
        <v>0.76</v>
      </c>
      <c r="I111" s="9">
        <f t="shared" si="12"/>
        <v>520</v>
      </c>
      <c r="J111" s="9">
        <f t="shared" si="12"/>
        <v>18</v>
      </c>
      <c r="K111" s="9">
        <f t="shared" si="12"/>
        <v>23.72</v>
      </c>
      <c r="L111" s="9">
        <f t="shared" si="12"/>
        <v>70.22</v>
      </c>
      <c r="M111" s="9">
        <f t="shared" si="12"/>
        <v>566.9499999999999</v>
      </c>
      <c r="N111" s="9">
        <f t="shared" si="12"/>
        <v>0.99</v>
      </c>
      <c r="O111" s="104"/>
    </row>
    <row r="112" spans="1:15" ht="15">
      <c r="A112" s="105"/>
      <c r="O112" s="106"/>
    </row>
    <row r="113" spans="1:15" ht="12.75">
      <c r="A113" s="37" t="s">
        <v>6</v>
      </c>
      <c r="B113" s="38" t="s">
        <v>115</v>
      </c>
      <c r="C113" s="9">
        <v>100</v>
      </c>
      <c r="D113" s="9">
        <v>0.8</v>
      </c>
      <c r="E113" s="9">
        <v>0.3</v>
      </c>
      <c r="F113" s="9">
        <v>10</v>
      </c>
      <c r="G113" s="9">
        <v>50.8</v>
      </c>
      <c r="H113" s="9">
        <v>27.1</v>
      </c>
      <c r="I113" s="9">
        <v>100</v>
      </c>
      <c r="J113" s="9">
        <v>0.8</v>
      </c>
      <c r="K113" s="9">
        <v>0.3</v>
      </c>
      <c r="L113" s="9">
        <v>10</v>
      </c>
      <c r="M113" s="9">
        <v>50.8</v>
      </c>
      <c r="N113" s="9">
        <v>27.1</v>
      </c>
      <c r="O113" s="102" t="s">
        <v>79</v>
      </c>
    </row>
    <row r="114" spans="1:15" ht="15">
      <c r="A114" s="105"/>
      <c r="O114" s="106"/>
    </row>
    <row r="115" spans="1:16" ht="12.75">
      <c r="A115" s="37" t="s">
        <v>0</v>
      </c>
      <c r="B115" s="38" t="s">
        <v>140</v>
      </c>
      <c r="C115" s="5">
        <v>40</v>
      </c>
      <c r="D115" s="5">
        <v>0.89</v>
      </c>
      <c r="E115" s="5">
        <v>1.9</v>
      </c>
      <c r="F115" s="5">
        <v>4.79</v>
      </c>
      <c r="G115" s="5">
        <v>40.52</v>
      </c>
      <c r="H115" s="5">
        <v>6</v>
      </c>
      <c r="I115" s="5">
        <v>60</v>
      </c>
      <c r="J115" s="5">
        <v>1.25</v>
      </c>
      <c r="K115" s="5">
        <v>2.9</v>
      </c>
      <c r="L115" s="5">
        <v>5.66</v>
      </c>
      <c r="M115" s="5">
        <v>54.3</v>
      </c>
      <c r="N115" s="5">
        <v>9</v>
      </c>
      <c r="O115" s="100">
        <v>21</v>
      </c>
      <c r="P115" s="32" t="s">
        <v>44</v>
      </c>
    </row>
    <row r="116" spans="1:16" ht="12.75">
      <c r="A116" s="37" t="s">
        <v>0</v>
      </c>
      <c r="B116" s="38" t="s">
        <v>25</v>
      </c>
      <c r="C116" s="5">
        <v>150</v>
      </c>
      <c r="D116" s="13">
        <v>1.15</v>
      </c>
      <c r="E116" s="13">
        <v>3.52</v>
      </c>
      <c r="F116" s="13">
        <v>7.55</v>
      </c>
      <c r="G116" s="13">
        <v>69.14</v>
      </c>
      <c r="H116" s="13">
        <v>11.08</v>
      </c>
      <c r="I116" s="13">
        <v>250</v>
      </c>
      <c r="J116" s="13">
        <v>1.92</v>
      </c>
      <c r="K116" s="13">
        <v>5.86</v>
      </c>
      <c r="L116" s="13">
        <v>13.71</v>
      </c>
      <c r="M116" s="13">
        <v>115.23</v>
      </c>
      <c r="N116" s="13">
        <v>18.46</v>
      </c>
      <c r="O116" s="100">
        <v>35</v>
      </c>
      <c r="P116" s="32" t="s">
        <v>44</v>
      </c>
    </row>
    <row r="117" spans="1:16" s="36" customFormat="1" ht="12.75">
      <c r="A117" s="37" t="s">
        <v>0</v>
      </c>
      <c r="B117" s="38" t="s">
        <v>141</v>
      </c>
      <c r="C117" s="45">
        <v>80</v>
      </c>
      <c r="D117" s="45">
        <v>13.31</v>
      </c>
      <c r="E117" s="45">
        <v>10.04</v>
      </c>
      <c r="F117" s="45">
        <v>3.12</v>
      </c>
      <c r="G117" s="45">
        <v>164.18</v>
      </c>
      <c r="H117" s="45">
        <v>0.4</v>
      </c>
      <c r="I117" s="45">
        <v>100</v>
      </c>
      <c r="J117" s="45">
        <v>15.05</v>
      </c>
      <c r="K117" s="45">
        <v>12.55</v>
      </c>
      <c r="L117" s="45">
        <v>4.55</v>
      </c>
      <c r="M117" s="45">
        <v>194.69</v>
      </c>
      <c r="N117" s="45">
        <v>0.5</v>
      </c>
      <c r="O117" s="152" t="s">
        <v>96</v>
      </c>
      <c r="P117" s="36" t="s">
        <v>97</v>
      </c>
    </row>
    <row r="118" spans="1:15" ht="12.75">
      <c r="A118" s="37" t="s">
        <v>0</v>
      </c>
      <c r="B118" s="38" t="s">
        <v>8</v>
      </c>
      <c r="C118" s="5">
        <v>90</v>
      </c>
      <c r="D118" s="5">
        <v>1.91</v>
      </c>
      <c r="E118" s="5">
        <v>3.63</v>
      </c>
      <c r="F118" s="5">
        <v>14.88</v>
      </c>
      <c r="G118" s="5">
        <v>96.27</v>
      </c>
      <c r="H118" s="5">
        <v>6.73</v>
      </c>
      <c r="I118" s="5">
        <v>100</v>
      </c>
      <c r="J118" s="5">
        <v>2.13</v>
      </c>
      <c r="K118" s="5">
        <v>4.04</v>
      </c>
      <c r="L118" s="5">
        <v>16.53</v>
      </c>
      <c r="M118" s="5">
        <v>106.97</v>
      </c>
      <c r="N118" s="5">
        <v>7.48</v>
      </c>
      <c r="O118" s="100">
        <v>206</v>
      </c>
    </row>
    <row r="119" spans="1:16" ht="12.75">
      <c r="A119" s="37" t="s">
        <v>0</v>
      </c>
      <c r="B119" s="38" t="s">
        <v>9</v>
      </c>
      <c r="C119" s="5">
        <v>180</v>
      </c>
      <c r="D119" s="5">
        <v>0.5</v>
      </c>
      <c r="E119" s="5">
        <v>0</v>
      </c>
      <c r="F119" s="5">
        <v>25.1</v>
      </c>
      <c r="G119" s="5">
        <v>102.41</v>
      </c>
      <c r="H119" s="5">
        <v>0.6</v>
      </c>
      <c r="I119" s="5">
        <v>200</v>
      </c>
      <c r="J119" s="5">
        <v>0.56</v>
      </c>
      <c r="K119" s="5">
        <v>0</v>
      </c>
      <c r="L119" s="5">
        <v>27.89</v>
      </c>
      <c r="M119" s="5">
        <v>113.79</v>
      </c>
      <c r="N119" s="5">
        <v>0.8</v>
      </c>
      <c r="O119" s="100">
        <v>241</v>
      </c>
      <c r="P119" s="46" t="s">
        <v>44</v>
      </c>
    </row>
    <row r="120" spans="1:16" s="36" customFormat="1" ht="12.75">
      <c r="A120" s="55" t="s">
        <v>0</v>
      </c>
      <c r="B120" s="56" t="s">
        <v>1</v>
      </c>
      <c r="C120" s="5">
        <v>40</v>
      </c>
      <c r="D120" s="5">
        <v>2.62</v>
      </c>
      <c r="E120" s="5">
        <v>0.48</v>
      </c>
      <c r="F120" s="5">
        <v>13.36</v>
      </c>
      <c r="G120" s="5">
        <v>69.6</v>
      </c>
      <c r="H120" s="5">
        <v>0</v>
      </c>
      <c r="I120" s="5">
        <v>50</v>
      </c>
      <c r="J120" s="5">
        <v>3.3</v>
      </c>
      <c r="K120" s="5">
        <v>0.6</v>
      </c>
      <c r="L120" s="5">
        <v>16.7</v>
      </c>
      <c r="M120" s="5">
        <v>87</v>
      </c>
      <c r="N120" s="5">
        <v>0</v>
      </c>
      <c r="O120" s="100" t="s">
        <v>86</v>
      </c>
      <c r="P120" s="36" t="s">
        <v>73</v>
      </c>
    </row>
    <row r="121" spans="1:16" s="1" customFormat="1" ht="15">
      <c r="A121" s="153"/>
      <c r="B121" s="47"/>
      <c r="C121" s="9">
        <f aca="true" t="shared" si="13" ref="C121:N121">SUM(C115:C120)</f>
        <v>580</v>
      </c>
      <c r="D121" s="9">
        <f t="shared" si="13"/>
        <v>20.380000000000003</v>
      </c>
      <c r="E121" s="170">
        <f t="shared" si="13"/>
        <v>19.57</v>
      </c>
      <c r="F121" s="170">
        <f t="shared" si="13"/>
        <v>68.80000000000001</v>
      </c>
      <c r="G121" s="9">
        <f t="shared" si="13"/>
        <v>542.12</v>
      </c>
      <c r="H121" s="9">
        <f t="shared" si="13"/>
        <v>24.81</v>
      </c>
      <c r="I121" s="9">
        <f t="shared" si="13"/>
        <v>760</v>
      </c>
      <c r="J121" s="9">
        <f t="shared" si="13"/>
        <v>24.209999999999997</v>
      </c>
      <c r="K121" s="9">
        <f t="shared" si="13"/>
        <v>25.950000000000003</v>
      </c>
      <c r="L121" s="9">
        <f t="shared" si="13"/>
        <v>85.04</v>
      </c>
      <c r="M121" s="9">
        <f t="shared" si="13"/>
        <v>671.98</v>
      </c>
      <c r="N121" s="9">
        <f t="shared" si="13"/>
        <v>36.239999999999995</v>
      </c>
      <c r="O121" s="154"/>
      <c r="P121" s="150"/>
    </row>
    <row r="122" spans="1:15" ht="15">
      <c r="A122" s="105"/>
      <c r="O122" s="106"/>
    </row>
    <row r="123" spans="1:15" ht="12.75">
      <c r="A123" s="37" t="s">
        <v>2</v>
      </c>
      <c r="B123" s="38" t="s">
        <v>142</v>
      </c>
      <c r="C123" s="5">
        <v>150</v>
      </c>
      <c r="D123" s="5">
        <v>4.35</v>
      </c>
      <c r="E123" s="5">
        <v>4.88</v>
      </c>
      <c r="F123" s="5">
        <v>136.05</v>
      </c>
      <c r="G123" s="5">
        <v>88.5</v>
      </c>
      <c r="H123" s="5">
        <v>1</v>
      </c>
      <c r="I123" s="5">
        <v>200</v>
      </c>
      <c r="J123" s="5">
        <v>5.8</v>
      </c>
      <c r="K123" s="5">
        <v>6.5</v>
      </c>
      <c r="L123" s="5">
        <v>8</v>
      </c>
      <c r="M123" s="5">
        <v>118</v>
      </c>
      <c r="N123" s="5">
        <v>1.4</v>
      </c>
      <c r="O123" s="100">
        <v>255</v>
      </c>
    </row>
    <row r="124" spans="1:15" ht="12.75">
      <c r="A124" s="37" t="s">
        <v>2</v>
      </c>
      <c r="B124" s="38" t="s">
        <v>143</v>
      </c>
      <c r="C124" s="5">
        <v>20</v>
      </c>
      <c r="D124" s="5">
        <v>0.64</v>
      </c>
      <c r="E124" s="5">
        <v>0.56</v>
      </c>
      <c r="F124" s="5">
        <v>16.02</v>
      </c>
      <c r="G124" s="5">
        <v>83.42</v>
      </c>
      <c r="H124" s="5">
        <v>0</v>
      </c>
      <c r="I124" s="5">
        <v>40</v>
      </c>
      <c r="J124" s="5">
        <v>1.28</v>
      </c>
      <c r="K124" s="5">
        <v>1.12</v>
      </c>
      <c r="L124" s="5">
        <v>32.04</v>
      </c>
      <c r="M124" s="5">
        <v>166.84</v>
      </c>
      <c r="N124" s="5">
        <v>0</v>
      </c>
      <c r="O124" s="100" t="s">
        <v>86</v>
      </c>
    </row>
    <row r="125" spans="1:15" s="59" customFormat="1" ht="12.75">
      <c r="A125" s="155"/>
      <c r="B125" s="58"/>
      <c r="C125" s="54">
        <f aca="true" t="shared" si="14" ref="C125:N125">SUM(C123:C124)</f>
        <v>170</v>
      </c>
      <c r="D125" s="54">
        <f t="shared" si="14"/>
        <v>4.989999999999999</v>
      </c>
      <c r="E125" s="54">
        <f t="shared" si="14"/>
        <v>5.4399999999999995</v>
      </c>
      <c r="F125" s="54">
        <f t="shared" si="14"/>
        <v>152.07000000000002</v>
      </c>
      <c r="G125" s="54">
        <f t="shared" si="14"/>
        <v>171.92000000000002</v>
      </c>
      <c r="H125" s="54">
        <f t="shared" si="14"/>
        <v>1</v>
      </c>
      <c r="I125" s="54">
        <f t="shared" si="14"/>
        <v>240</v>
      </c>
      <c r="J125" s="54">
        <f t="shared" si="14"/>
        <v>7.08</v>
      </c>
      <c r="K125" s="54">
        <f t="shared" si="14"/>
        <v>7.62</v>
      </c>
      <c r="L125" s="54">
        <f t="shared" si="14"/>
        <v>40.04</v>
      </c>
      <c r="M125" s="54">
        <f t="shared" si="14"/>
        <v>284.84000000000003</v>
      </c>
      <c r="N125" s="54">
        <f t="shared" si="14"/>
        <v>1.4</v>
      </c>
      <c r="O125" s="156"/>
    </row>
    <row r="126" spans="1:15" ht="15">
      <c r="A126" s="105"/>
      <c r="O126" s="106"/>
    </row>
    <row r="127" spans="1:16" s="3" customFormat="1" ht="12.75">
      <c r="A127" s="43" t="s">
        <v>3</v>
      </c>
      <c r="B127" s="44" t="s">
        <v>82</v>
      </c>
      <c r="C127" s="11">
        <v>70</v>
      </c>
      <c r="D127" s="11">
        <v>10.05</v>
      </c>
      <c r="E127" s="11">
        <v>5.45</v>
      </c>
      <c r="F127" s="11">
        <v>3.18</v>
      </c>
      <c r="G127" s="11">
        <v>115.6</v>
      </c>
      <c r="H127" s="11">
        <v>0.08</v>
      </c>
      <c r="I127" s="11">
        <v>80</v>
      </c>
      <c r="J127" s="11">
        <v>11.7</v>
      </c>
      <c r="K127" s="11">
        <v>7.5</v>
      </c>
      <c r="L127" s="11">
        <v>3.82</v>
      </c>
      <c r="M127" s="11">
        <v>132.11</v>
      </c>
      <c r="N127" s="11">
        <v>0.1</v>
      </c>
      <c r="O127" s="147" t="s">
        <v>95</v>
      </c>
      <c r="P127" s="3">
        <v>280</v>
      </c>
    </row>
    <row r="128" spans="1:15" ht="12.75">
      <c r="A128" s="37" t="s">
        <v>3</v>
      </c>
      <c r="B128" s="38" t="s">
        <v>144</v>
      </c>
      <c r="C128" s="5">
        <v>40</v>
      </c>
      <c r="D128" s="5">
        <v>0.76</v>
      </c>
      <c r="E128" s="5">
        <v>3.56</v>
      </c>
      <c r="F128" s="5">
        <v>3.08</v>
      </c>
      <c r="G128" s="5">
        <v>47.6</v>
      </c>
      <c r="H128" s="5">
        <v>2.8</v>
      </c>
      <c r="I128" s="5">
        <v>60</v>
      </c>
      <c r="J128" s="5">
        <v>1.14</v>
      </c>
      <c r="K128" s="5">
        <v>5.34</v>
      </c>
      <c r="L128" s="5">
        <v>4.62</v>
      </c>
      <c r="M128" s="5">
        <v>71.4</v>
      </c>
      <c r="N128" s="5">
        <v>4.2</v>
      </c>
      <c r="O128" s="100" t="s">
        <v>86</v>
      </c>
    </row>
    <row r="129" spans="1:15" ht="12.75">
      <c r="A129" s="37" t="s">
        <v>3</v>
      </c>
      <c r="B129" s="38" t="s">
        <v>13</v>
      </c>
      <c r="C129" s="5">
        <v>90</v>
      </c>
      <c r="D129" s="5">
        <v>2.33</v>
      </c>
      <c r="E129" s="5">
        <v>3.05</v>
      </c>
      <c r="F129" s="5">
        <v>24.16</v>
      </c>
      <c r="G129" s="5">
        <v>135.1</v>
      </c>
      <c r="H129" s="5">
        <v>0</v>
      </c>
      <c r="I129" s="5">
        <v>100</v>
      </c>
      <c r="J129" s="5">
        <v>2.59</v>
      </c>
      <c r="K129" s="5">
        <v>3.39</v>
      </c>
      <c r="L129" s="5">
        <v>26.85</v>
      </c>
      <c r="M129" s="5">
        <v>150.12</v>
      </c>
      <c r="N129" s="5">
        <v>0</v>
      </c>
      <c r="O129" s="157">
        <v>191</v>
      </c>
    </row>
    <row r="130" spans="1:16" ht="12.75">
      <c r="A130" s="37" t="s">
        <v>3</v>
      </c>
      <c r="B130" s="8" t="s">
        <v>30</v>
      </c>
      <c r="C130" s="5">
        <v>30</v>
      </c>
      <c r="D130" s="5">
        <v>0.36</v>
      </c>
      <c r="E130" s="5">
        <v>0.9</v>
      </c>
      <c r="F130" s="5">
        <v>2.9</v>
      </c>
      <c r="G130" s="5">
        <v>21.4</v>
      </c>
      <c r="H130" s="5">
        <v>0.6</v>
      </c>
      <c r="I130" s="5">
        <v>30</v>
      </c>
      <c r="J130" s="5">
        <v>0.36</v>
      </c>
      <c r="K130" s="5">
        <v>0.9</v>
      </c>
      <c r="L130" s="5">
        <v>2.9</v>
      </c>
      <c r="M130" s="5">
        <v>21.4</v>
      </c>
      <c r="N130" s="5">
        <v>0.6</v>
      </c>
      <c r="O130" s="100">
        <v>119</v>
      </c>
      <c r="P130" s="36" t="s">
        <v>109</v>
      </c>
    </row>
    <row r="131" spans="1:15" ht="12.75">
      <c r="A131" s="37" t="s">
        <v>3</v>
      </c>
      <c r="B131" s="38" t="s">
        <v>4</v>
      </c>
      <c r="C131" s="5">
        <v>180</v>
      </c>
      <c r="D131" s="5">
        <v>0</v>
      </c>
      <c r="E131" s="5">
        <v>0</v>
      </c>
      <c r="F131" s="5">
        <v>13.47</v>
      </c>
      <c r="G131" s="5">
        <v>53.89</v>
      </c>
      <c r="H131" s="5">
        <v>0</v>
      </c>
      <c r="I131" s="5">
        <v>200</v>
      </c>
      <c r="J131" s="5">
        <v>0</v>
      </c>
      <c r="K131" s="5">
        <v>0</v>
      </c>
      <c r="L131" s="5">
        <v>14.97</v>
      </c>
      <c r="M131" s="5">
        <v>59.88</v>
      </c>
      <c r="N131" s="5">
        <v>0</v>
      </c>
      <c r="O131" s="102">
        <v>263</v>
      </c>
    </row>
    <row r="132" spans="1:16" ht="12.75">
      <c r="A132" s="37" t="s">
        <v>3</v>
      </c>
      <c r="B132" s="38" t="s">
        <v>113</v>
      </c>
      <c r="C132" s="5">
        <v>30</v>
      </c>
      <c r="D132" s="5">
        <v>2.25</v>
      </c>
      <c r="E132" s="5">
        <v>0.87</v>
      </c>
      <c r="F132" s="5">
        <v>15.42</v>
      </c>
      <c r="G132" s="5">
        <v>78</v>
      </c>
      <c r="H132" s="5">
        <v>0</v>
      </c>
      <c r="I132" s="5">
        <v>30</v>
      </c>
      <c r="J132" s="5">
        <v>2.25</v>
      </c>
      <c r="K132" s="5">
        <v>0.87</v>
      </c>
      <c r="L132" s="5">
        <v>15.42</v>
      </c>
      <c r="M132" s="5">
        <v>78</v>
      </c>
      <c r="N132" s="5">
        <v>0</v>
      </c>
      <c r="O132" s="102" t="s">
        <v>79</v>
      </c>
      <c r="P132" s="36" t="s">
        <v>74</v>
      </c>
    </row>
    <row r="133" spans="1:15" s="1" customFormat="1" ht="15">
      <c r="A133" s="153"/>
      <c r="B133" s="47"/>
      <c r="C133" s="9">
        <f aca="true" t="shared" si="15" ref="C133:N133">SUM(C127:C132)</f>
        <v>440</v>
      </c>
      <c r="D133" s="9">
        <f t="shared" si="15"/>
        <v>15.75</v>
      </c>
      <c r="E133" s="9">
        <f t="shared" si="15"/>
        <v>13.829999999999998</v>
      </c>
      <c r="F133" s="9">
        <f t="shared" si="15"/>
        <v>62.21</v>
      </c>
      <c r="G133" s="9">
        <f t="shared" si="15"/>
        <v>451.5899999999999</v>
      </c>
      <c r="H133" s="9">
        <f t="shared" si="15"/>
        <v>3.48</v>
      </c>
      <c r="I133" s="9">
        <f t="shared" si="15"/>
        <v>500</v>
      </c>
      <c r="J133" s="9">
        <f t="shared" si="15"/>
        <v>18.04</v>
      </c>
      <c r="K133" s="9">
        <f t="shared" si="15"/>
        <v>18</v>
      </c>
      <c r="L133" s="9">
        <f t="shared" si="15"/>
        <v>68.58</v>
      </c>
      <c r="M133" s="9">
        <f t="shared" si="15"/>
        <v>512.91</v>
      </c>
      <c r="N133" s="9">
        <f t="shared" si="15"/>
        <v>4.8999999999999995</v>
      </c>
      <c r="O133" s="154"/>
    </row>
    <row r="134" spans="1:15" ht="15.75" thickBot="1">
      <c r="A134" s="105"/>
      <c r="O134" s="106"/>
    </row>
    <row r="135" spans="1:15" ht="15.75" thickBot="1">
      <c r="A135" s="184" t="s">
        <v>5</v>
      </c>
      <c r="B135" s="185"/>
      <c r="C135" s="26"/>
      <c r="D135" s="130">
        <f>D133+D125+D121+D113+D111</f>
        <v>53.22</v>
      </c>
      <c r="E135" s="130">
        <f>E133+E125+E121+E113+E111</f>
        <v>55.739999999999995</v>
      </c>
      <c r="F135" s="130">
        <f>F133+F125+F121+F113+F111</f>
        <v>337.24</v>
      </c>
      <c r="G135" s="17">
        <f>G133+G125+G121+G113+G111</f>
        <v>1588.17</v>
      </c>
      <c r="H135" s="130">
        <f>H133+H125+H121+H113+H111</f>
        <v>57.15</v>
      </c>
      <c r="I135" s="17"/>
      <c r="J135" s="130">
        <f>J133+J125+J121+J113+J111</f>
        <v>68.13</v>
      </c>
      <c r="K135" s="130">
        <f>K133+K125+K121+K113+K111</f>
        <v>75.59</v>
      </c>
      <c r="L135" s="130">
        <f>L133+L125+L121+L113+L111</f>
        <v>273.88</v>
      </c>
      <c r="M135" s="17">
        <f>M133+M125+M121+M113+M111</f>
        <v>2087.48</v>
      </c>
      <c r="N135" s="17"/>
      <c r="O135" s="27"/>
    </row>
    <row r="138" ht="15.75" thickBot="1"/>
    <row r="139" spans="1:15" ht="15.75" thickBot="1">
      <c r="A139" s="127" t="s">
        <v>56</v>
      </c>
      <c r="B139" s="128"/>
      <c r="C139" s="129"/>
      <c r="D139" s="26" t="s">
        <v>87</v>
      </c>
      <c r="E139" s="26" t="s">
        <v>88</v>
      </c>
      <c r="F139" s="26" t="s">
        <v>89</v>
      </c>
      <c r="G139" s="26" t="s">
        <v>90</v>
      </c>
      <c r="H139" s="26" t="s">
        <v>91</v>
      </c>
      <c r="I139" s="130"/>
      <c r="J139" s="26" t="s">
        <v>87</v>
      </c>
      <c r="K139" s="26" t="s">
        <v>88</v>
      </c>
      <c r="L139" s="26" t="s">
        <v>89</v>
      </c>
      <c r="M139" s="26" t="s">
        <v>90</v>
      </c>
      <c r="N139" s="26" t="s">
        <v>91</v>
      </c>
      <c r="O139" s="131"/>
    </row>
    <row r="140" spans="1:16" ht="12.75">
      <c r="A140" s="139" t="s">
        <v>6</v>
      </c>
      <c r="B140" s="132" t="s">
        <v>58</v>
      </c>
      <c r="C140" s="4">
        <v>150</v>
      </c>
      <c r="D140" s="4">
        <v>4.33</v>
      </c>
      <c r="E140" s="4">
        <v>4</v>
      </c>
      <c r="F140" s="4">
        <v>15.25</v>
      </c>
      <c r="G140" s="4">
        <v>124.59</v>
      </c>
      <c r="H140" s="4">
        <v>0.23</v>
      </c>
      <c r="I140" s="4">
        <v>250</v>
      </c>
      <c r="J140" s="4">
        <v>7.22</v>
      </c>
      <c r="K140" s="4">
        <v>6.66</v>
      </c>
      <c r="L140" s="4">
        <v>25.45</v>
      </c>
      <c r="M140" s="4">
        <v>207.65</v>
      </c>
      <c r="N140" s="4">
        <v>0.27</v>
      </c>
      <c r="O140" s="118">
        <v>84</v>
      </c>
      <c r="P140" s="32" t="s">
        <v>44</v>
      </c>
    </row>
    <row r="141" spans="1:15" ht="12.75">
      <c r="A141" s="37" t="s">
        <v>6</v>
      </c>
      <c r="B141" s="38" t="s">
        <v>23</v>
      </c>
      <c r="C141" s="5">
        <v>150</v>
      </c>
      <c r="D141" s="5">
        <v>2.85</v>
      </c>
      <c r="E141" s="5">
        <v>2.35</v>
      </c>
      <c r="F141" s="5">
        <v>18.45</v>
      </c>
      <c r="G141" s="5">
        <v>100.5</v>
      </c>
      <c r="H141" s="5">
        <v>0.45</v>
      </c>
      <c r="I141" s="5">
        <v>200</v>
      </c>
      <c r="J141" s="5">
        <v>3.8</v>
      </c>
      <c r="K141" s="5">
        <v>3.1</v>
      </c>
      <c r="L141" s="5">
        <v>24.6</v>
      </c>
      <c r="M141" s="5">
        <v>134</v>
      </c>
      <c r="N141" s="5">
        <v>0.6</v>
      </c>
      <c r="O141" s="111" t="s">
        <v>39</v>
      </c>
    </row>
    <row r="142" spans="1:15" ht="12.75">
      <c r="A142" s="37" t="s">
        <v>6</v>
      </c>
      <c r="B142" s="38" t="s">
        <v>132</v>
      </c>
      <c r="C142" s="5">
        <v>30</v>
      </c>
      <c r="D142" s="5">
        <v>2.25</v>
      </c>
      <c r="E142" s="5">
        <v>0.87</v>
      </c>
      <c r="F142" s="5">
        <v>15.42</v>
      </c>
      <c r="G142" s="5">
        <v>78</v>
      </c>
      <c r="H142" s="5">
        <v>0</v>
      </c>
      <c r="I142" s="5">
        <v>50</v>
      </c>
      <c r="J142" s="5">
        <v>3.75</v>
      </c>
      <c r="K142" s="5">
        <v>1.45</v>
      </c>
      <c r="L142" s="5">
        <v>25.7</v>
      </c>
      <c r="M142" s="5">
        <v>131</v>
      </c>
      <c r="N142" s="5">
        <v>0</v>
      </c>
      <c r="O142" s="100" t="s">
        <v>79</v>
      </c>
    </row>
    <row r="143" spans="1:15" ht="12.75">
      <c r="A143" s="37" t="s">
        <v>6</v>
      </c>
      <c r="B143" s="38" t="s">
        <v>19</v>
      </c>
      <c r="C143" s="5">
        <v>5</v>
      </c>
      <c r="D143" s="5">
        <v>0.03</v>
      </c>
      <c r="E143" s="5">
        <v>4.12</v>
      </c>
      <c r="F143" s="5">
        <v>0.04</v>
      </c>
      <c r="G143" s="5">
        <v>37.4</v>
      </c>
      <c r="H143" s="5">
        <v>0</v>
      </c>
      <c r="I143" s="5">
        <v>5</v>
      </c>
      <c r="J143" s="5">
        <v>0.03</v>
      </c>
      <c r="K143" s="5">
        <v>4.12</v>
      </c>
      <c r="L143" s="5">
        <v>0.04</v>
      </c>
      <c r="M143" s="5">
        <v>37.4</v>
      </c>
      <c r="N143" s="5">
        <v>0</v>
      </c>
      <c r="O143" s="100" t="s">
        <v>79</v>
      </c>
    </row>
    <row r="144" spans="1:15" s="29" customFormat="1" ht="15">
      <c r="A144" s="153"/>
      <c r="B144" s="47"/>
      <c r="C144" s="9">
        <f aca="true" t="shared" si="16" ref="C144:N144">SUM(C139:C143)</f>
        <v>335</v>
      </c>
      <c r="D144" s="9">
        <f t="shared" si="16"/>
        <v>9.459999999999999</v>
      </c>
      <c r="E144" s="9">
        <f t="shared" si="16"/>
        <v>11.34</v>
      </c>
      <c r="F144" s="9">
        <f t="shared" si="16"/>
        <v>49.160000000000004</v>
      </c>
      <c r="G144" s="9">
        <f t="shared" si="16"/>
        <v>340.49</v>
      </c>
      <c r="H144" s="9">
        <f t="shared" si="16"/>
        <v>0.68</v>
      </c>
      <c r="I144" s="9">
        <f t="shared" si="16"/>
        <v>505</v>
      </c>
      <c r="J144" s="9">
        <f t="shared" si="16"/>
        <v>14.799999999999999</v>
      </c>
      <c r="K144" s="9">
        <f t="shared" si="16"/>
        <v>15.329999999999998</v>
      </c>
      <c r="L144" s="9">
        <f t="shared" si="16"/>
        <v>75.79</v>
      </c>
      <c r="M144" s="9">
        <f t="shared" si="16"/>
        <v>510.04999999999995</v>
      </c>
      <c r="N144" s="9">
        <f t="shared" si="16"/>
        <v>0.87</v>
      </c>
      <c r="O144" s="154"/>
    </row>
    <row r="145" spans="1:15" ht="15">
      <c r="A145" s="105"/>
      <c r="O145" s="106"/>
    </row>
    <row r="146" spans="1:15" s="36" customFormat="1" ht="12.75">
      <c r="A146" s="37" t="s">
        <v>7</v>
      </c>
      <c r="B146" s="38" t="s">
        <v>27</v>
      </c>
      <c r="C146" s="9">
        <v>100</v>
      </c>
      <c r="D146" s="9">
        <v>0.8</v>
      </c>
      <c r="E146" s="9">
        <v>0.3</v>
      </c>
      <c r="F146" s="9">
        <v>10</v>
      </c>
      <c r="G146" s="9">
        <v>50.8</v>
      </c>
      <c r="H146" s="9">
        <v>27.1</v>
      </c>
      <c r="I146" s="9">
        <v>100</v>
      </c>
      <c r="J146" s="9">
        <v>0.8</v>
      </c>
      <c r="K146" s="9">
        <v>0.3</v>
      </c>
      <c r="L146" s="9">
        <v>10</v>
      </c>
      <c r="M146" s="9">
        <v>50.8</v>
      </c>
      <c r="N146" s="9">
        <v>27.1</v>
      </c>
      <c r="O146" s="179" t="s">
        <v>79</v>
      </c>
    </row>
    <row r="147" spans="1:15" s="36" customFormat="1" ht="12.75">
      <c r="A147" s="107"/>
      <c r="B147" s="33"/>
      <c r="C147" s="34"/>
      <c r="D147" s="34"/>
      <c r="E147" s="33"/>
      <c r="F147" s="33"/>
      <c r="G147" s="34"/>
      <c r="H147" s="34"/>
      <c r="I147" s="34"/>
      <c r="J147" s="34"/>
      <c r="K147" s="34"/>
      <c r="L147" s="34"/>
      <c r="M147" s="34"/>
      <c r="N147" s="34"/>
      <c r="O147" s="108"/>
    </row>
    <row r="148" spans="1:16" s="46" customFormat="1" ht="12.75">
      <c r="A148" s="37" t="s">
        <v>0</v>
      </c>
      <c r="B148" s="164" t="s">
        <v>145</v>
      </c>
      <c r="C148" s="165">
        <v>40</v>
      </c>
      <c r="D148" s="11">
        <v>0.84</v>
      </c>
      <c r="E148" s="11">
        <v>1.9</v>
      </c>
      <c r="F148" s="11">
        <v>2.7</v>
      </c>
      <c r="G148" s="11">
        <v>28.48</v>
      </c>
      <c r="H148" s="11">
        <v>20</v>
      </c>
      <c r="I148" s="11">
        <v>60</v>
      </c>
      <c r="J148" s="11">
        <v>1.13</v>
      </c>
      <c r="K148" s="11">
        <v>2.9</v>
      </c>
      <c r="L148" s="11">
        <v>23.82</v>
      </c>
      <c r="M148" s="11">
        <v>32.2</v>
      </c>
      <c r="N148" s="11">
        <v>30</v>
      </c>
      <c r="O148" s="157">
        <v>4</v>
      </c>
      <c r="P148" s="46" t="s">
        <v>44</v>
      </c>
    </row>
    <row r="149" spans="1:16" ht="12.75">
      <c r="A149" s="37" t="s">
        <v>0</v>
      </c>
      <c r="B149" s="38" t="s">
        <v>146</v>
      </c>
      <c r="C149" s="5">
        <v>150</v>
      </c>
      <c r="D149" s="5">
        <v>4.92</v>
      </c>
      <c r="E149" s="5">
        <v>3.01</v>
      </c>
      <c r="F149" s="5">
        <v>10.8</v>
      </c>
      <c r="G149" s="5">
        <v>85.97</v>
      </c>
      <c r="H149" s="5">
        <v>0.8</v>
      </c>
      <c r="I149" s="5">
        <v>250</v>
      </c>
      <c r="J149" s="5">
        <v>8.21</v>
      </c>
      <c r="K149" s="5">
        <v>5</v>
      </c>
      <c r="L149" s="5">
        <v>18</v>
      </c>
      <c r="M149" s="5">
        <v>160.12</v>
      </c>
      <c r="N149" s="5">
        <v>1</v>
      </c>
      <c r="O149" s="100">
        <v>44</v>
      </c>
      <c r="P149" s="32" t="s">
        <v>48</v>
      </c>
    </row>
    <row r="150" spans="1:16" ht="12.75">
      <c r="A150" s="37" t="s">
        <v>0</v>
      </c>
      <c r="B150" s="38" t="s">
        <v>31</v>
      </c>
      <c r="C150" s="5">
        <v>130</v>
      </c>
      <c r="D150" s="11">
        <v>8.66</v>
      </c>
      <c r="E150" s="31">
        <v>7.14</v>
      </c>
      <c r="F150" s="11">
        <v>22.13</v>
      </c>
      <c r="G150" s="11">
        <v>191.75</v>
      </c>
      <c r="H150" s="11">
        <v>19.34</v>
      </c>
      <c r="I150" s="11">
        <v>170</v>
      </c>
      <c r="J150" s="11">
        <v>11.32</v>
      </c>
      <c r="K150" s="11">
        <v>9.33</v>
      </c>
      <c r="L150" s="11">
        <v>28.93</v>
      </c>
      <c r="M150" s="11">
        <v>250.75</v>
      </c>
      <c r="N150" s="11">
        <v>25.29</v>
      </c>
      <c r="O150" s="157">
        <v>291</v>
      </c>
      <c r="P150" s="3"/>
    </row>
    <row r="151" spans="1:16" ht="12.75">
      <c r="A151" s="37" t="s">
        <v>0</v>
      </c>
      <c r="B151" s="8" t="s">
        <v>30</v>
      </c>
      <c r="C151" s="5">
        <v>30</v>
      </c>
      <c r="D151" s="5">
        <v>0.36</v>
      </c>
      <c r="E151" s="5">
        <v>0.9</v>
      </c>
      <c r="F151" s="5">
        <v>2.9</v>
      </c>
      <c r="G151" s="5">
        <v>21.4</v>
      </c>
      <c r="H151" s="5">
        <v>0.6</v>
      </c>
      <c r="I151" s="5">
        <v>50</v>
      </c>
      <c r="J151" s="5">
        <v>0.6</v>
      </c>
      <c r="K151" s="5">
        <v>1.5</v>
      </c>
      <c r="L151" s="5">
        <v>4.8</v>
      </c>
      <c r="M151" s="5">
        <v>35.6</v>
      </c>
      <c r="N151" s="5">
        <v>1.1</v>
      </c>
      <c r="O151" s="100">
        <v>119</v>
      </c>
      <c r="P151" s="36" t="s">
        <v>109</v>
      </c>
    </row>
    <row r="152" spans="1:16" ht="12.75">
      <c r="A152" s="37" t="s">
        <v>0</v>
      </c>
      <c r="B152" s="38" t="s">
        <v>9</v>
      </c>
      <c r="C152" s="5">
        <v>180</v>
      </c>
      <c r="D152" s="5">
        <v>0.5</v>
      </c>
      <c r="E152" s="5">
        <v>0</v>
      </c>
      <c r="F152" s="5">
        <v>25.1</v>
      </c>
      <c r="G152" s="5">
        <v>102.41</v>
      </c>
      <c r="H152" s="5">
        <v>0.6</v>
      </c>
      <c r="I152" s="5">
        <v>200</v>
      </c>
      <c r="J152" s="5">
        <v>0.56</v>
      </c>
      <c r="K152" s="5">
        <v>0</v>
      </c>
      <c r="L152" s="5">
        <v>27.89</v>
      </c>
      <c r="M152" s="5">
        <v>113.79</v>
      </c>
      <c r="N152" s="5">
        <v>0.8</v>
      </c>
      <c r="O152" s="100">
        <v>241</v>
      </c>
      <c r="P152" s="46" t="s">
        <v>44</v>
      </c>
    </row>
    <row r="153" spans="1:16" s="36" customFormat="1" ht="12.75">
      <c r="A153" s="55" t="s">
        <v>0</v>
      </c>
      <c r="B153" s="56" t="s">
        <v>1</v>
      </c>
      <c r="C153" s="5">
        <v>40</v>
      </c>
      <c r="D153" s="5">
        <v>2.62</v>
      </c>
      <c r="E153" s="5">
        <v>0.48</v>
      </c>
      <c r="F153" s="5">
        <v>13.36</v>
      </c>
      <c r="G153" s="5">
        <v>69.6</v>
      </c>
      <c r="H153" s="5">
        <v>0</v>
      </c>
      <c r="I153" s="5">
        <v>50</v>
      </c>
      <c r="J153" s="5">
        <v>3.3</v>
      </c>
      <c r="K153" s="5">
        <v>0.6</v>
      </c>
      <c r="L153" s="5">
        <v>16.7</v>
      </c>
      <c r="M153" s="5">
        <v>87</v>
      </c>
      <c r="N153" s="5">
        <v>0</v>
      </c>
      <c r="O153" s="100" t="s">
        <v>79</v>
      </c>
      <c r="P153" s="36" t="s">
        <v>73</v>
      </c>
    </row>
    <row r="154" spans="1:16" s="1" customFormat="1" ht="15">
      <c r="A154" s="153"/>
      <c r="B154" s="47"/>
      <c r="C154" s="9">
        <f aca="true" t="shared" si="17" ref="C154:M154">SUM(C148:C153)</f>
        <v>570</v>
      </c>
      <c r="D154" s="9">
        <f t="shared" si="17"/>
        <v>17.9</v>
      </c>
      <c r="E154" s="9">
        <f t="shared" si="17"/>
        <v>13.430000000000001</v>
      </c>
      <c r="F154" s="9">
        <f t="shared" si="17"/>
        <v>76.99</v>
      </c>
      <c r="G154" s="9">
        <f t="shared" si="17"/>
        <v>499.61</v>
      </c>
      <c r="H154" s="9">
        <f t="shared" si="17"/>
        <v>41.34</v>
      </c>
      <c r="I154" s="9">
        <f t="shared" si="17"/>
        <v>780</v>
      </c>
      <c r="J154" s="9">
        <f t="shared" si="17"/>
        <v>25.12</v>
      </c>
      <c r="K154" s="9">
        <f t="shared" si="17"/>
        <v>19.330000000000002</v>
      </c>
      <c r="L154" s="9">
        <f t="shared" si="17"/>
        <v>120.14</v>
      </c>
      <c r="M154" s="9">
        <f t="shared" si="17"/>
        <v>679.46</v>
      </c>
      <c r="N154" s="9">
        <f>SUM(N148:N153)</f>
        <v>58.19</v>
      </c>
      <c r="O154" s="100"/>
      <c r="P154" s="150"/>
    </row>
    <row r="155" spans="1:15" ht="15">
      <c r="A155" s="105"/>
      <c r="O155" s="106"/>
    </row>
    <row r="156" spans="1:15" ht="12.75">
      <c r="A156" s="37" t="s">
        <v>2</v>
      </c>
      <c r="B156" s="38" t="s">
        <v>138</v>
      </c>
      <c r="C156" s="5">
        <v>150</v>
      </c>
      <c r="D156" s="5">
        <v>4.35</v>
      </c>
      <c r="E156" s="5">
        <v>4.88</v>
      </c>
      <c r="F156" s="5">
        <v>136.05</v>
      </c>
      <c r="G156" s="5">
        <v>88.5</v>
      </c>
      <c r="H156" s="5">
        <v>1</v>
      </c>
      <c r="I156" s="5">
        <v>200</v>
      </c>
      <c r="J156" s="5">
        <v>5.8</v>
      </c>
      <c r="K156" s="5">
        <v>6.5</v>
      </c>
      <c r="L156" s="5">
        <v>8</v>
      </c>
      <c r="M156" s="5">
        <v>118</v>
      </c>
      <c r="N156" s="5">
        <v>1.4</v>
      </c>
      <c r="O156" s="100" t="s">
        <v>79</v>
      </c>
    </row>
    <row r="157" spans="1:16" ht="12.75">
      <c r="A157" s="37" t="s">
        <v>2</v>
      </c>
      <c r="B157" s="38" t="s">
        <v>147</v>
      </c>
      <c r="C157" s="5">
        <v>60</v>
      </c>
      <c r="D157" s="5">
        <v>4.6</v>
      </c>
      <c r="E157" s="5">
        <v>5.46</v>
      </c>
      <c r="F157" s="5">
        <v>31.65</v>
      </c>
      <c r="G157" s="5">
        <v>186.58</v>
      </c>
      <c r="H157" s="5">
        <v>0</v>
      </c>
      <c r="I157" s="5">
        <v>80</v>
      </c>
      <c r="J157" s="5">
        <v>5.94</v>
      </c>
      <c r="K157" s="5">
        <v>7.61</v>
      </c>
      <c r="L157" s="5">
        <v>44.65</v>
      </c>
      <c r="M157" s="5">
        <v>259.42</v>
      </c>
      <c r="N157" s="5">
        <v>0</v>
      </c>
      <c r="O157" s="111" t="s">
        <v>47</v>
      </c>
      <c r="P157" s="32" t="s">
        <v>45</v>
      </c>
    </row>
    <row r="158" spans="1:15" ht="12.75">
      <c r="A158" s="7"/>
      <c r="B158" s="8"/>
      <c r="C158" s="9">
        <f aca="true" t="shared" si="18" ref="C158:N158">SUM(C156:C157)</f>
        <v>210</v>
      </c>
      <c r="D158" s="9">
        <f t="shared" si="18"/>
        <v>8.95</v>
      </c>
      <c r="E158" s="9">
        <f t="shared" si="18"/>
        <v>10.34</v>
      </c>
      <c r="F158" s="9">
        <f t="shared" si="18"/>
        <v>167.70000000000002</v>
      </c>
      <c r="G158" s="9">
        <f t="shared" si="18"/>
        <v>275.08000000000004</v>
      </c>
      <c r="H158" s="9">
        <f t="shared" si="18"/>
        <v>1</v>
      </c>
      <c r="I158" s="9">
        <f t="shared" si="18"/>
        <v>280</v>
      </c>
      <c r="J158" s="9">
        <f t="shared" si="18"/>
        <v>11.74</v>
      </c>
      <c r="K158" s="9">
        <f t="shared" si="18"/>
        <v>14.11</v>
      </c>
      <c r="L158" s="9">
        <f t="shared" si="18"/>
        <v>52.65</v>
      </c>
      <c r="M158" s="9">
        <f t="shared" si="18"/>
        <v>377.42</v>
      </c>
      <c r="N158" s="5">
        <f t="shared" si="18"/>
        <v>1.4</v>
      </c>
      <c r="O158" s="100"/>
    </row>
    <row r="159" spans="1:15" ht="15">
      <c r="A159" s="105"/>
      <c r="O159" s="106"/>
    </row>
    <row r="160" spans="1:16" ht="12.75">
      <c r="A160" s="37" t="s">
        <v>3</v>
      </c>
      <c r="B160" s="38" t="s">
        <v>15</v>
      </c>
      <c r="C160" s="5">
        <v>100</v>
      </c>
      <c r="D160" s="5">
        <v>8.95</v>
      </c>
      <c r="E160" s="5">
        <v>13.89</v>
      </c>
      <c r="F160" s="5">
        <v>2.34</v>
      </c>
      <c r="G160" s="5">
        <v>170.23</v>
      </c>
      <c r="H160" s="5">
        <v>0</v>
      </c>
      <c r="I160" s="5">
        <v>100</v>
      </c>
      <c r="J160" s="5">
        <v>8.95</v>
      </c>
      <c r="K160" s="5">
        <v>13.89</v>
      </c>
      <c r="L160" s="5">
        <v>2.34</v>
      </c>
      <c r="M160" s="5">
        <v>170.23</v>
      </c>
      <c r="N160" s="5">
        <v>0</v>
      </c>
      <c r="O160" s="100">
        <v>215</v>
      </c>
      <c r="P160" s="32" t="s">
        <v>44</v>
      </c>
    </row>
    <row r="161" spans="1:16" ht="12.75">
      <c r="A161" s="37" t="s">
        <v>3</v>
      </c>
      <c r="B161" s="38" t="s">
        <v>83</v>
      </c>
      <c r="C161" s="5">
        <v>100</v>
      </c>
      <c r="D161" s="5">
        <v>2.05</v>
      </c>
      <c r="E161" s="5">
        <v>3.8</v>
      </c>
      <c r="F161" s="5">
        <v>11.75</v>
      </c>
      <c r="G161" s="5">
        <v>131</v>
      </c>
      <c r="H161" s="5">
        <v>4.2</v>
      </c>
      <c r="I161" s="5">
        <v>150</v>
      </c>
      <c r="J161" s="5">
        <v>3.54</v>
      </c>
      <c r="K161" s="5">
        <v>5.7</v>
      </c>
      <c r="L161" s="5">
        <v>20.28</v>
      </c>
      <c r="M161" s="5">
        <v>196.5</v>
      </c>
      <c r="N161" s="5">
        <v>5.25</v>
      </c>
      <c r="O161" s="157">
        <v>1</v>
      </c>
      <c r="P161" s="2" t="s">
        <v>54</v>
      </c>
    </row>
    <row r="162" spans="1:15" ht="12.75">
      <c r="A162" s="37" t="s">
        <v>3</v>
      </c>
      <c r="B162" s="38" t="s">
        <v>26</v>
      </c>
      <c r="C162" s="5">
        <v>180</v>
      </c>
      <c r="D162" s="5">
        <v>0.06</v>
      </c>
      <c r="E162" s="5">
        <v>0</v>
      </c>
      <c r="F162" s="5">
        <v>15.77</v>
      </c>
      <c r="G162" s="5">
        <v>55.45</v>
      </c>
      <c r="H162" s="5">
        <v>1.59</v>
      </c>
      <c r="I162" s="5">
        <v>200</v>
      </c>
      <c r="J162" s="5">
        <v>0.07</v>
      </c>
      <c r="K162" s="5">
        <v>0</v>
      </c>
      <c r="L162" s="5">
        <v>17.31</v>
      </c>
      <c r="M162" s="5">
        <v>61.2</v>
      </c>
      <c r="N162" s="5">
        <v>2.13</v>
      </c>
      <c r="O162" s="100">
        <v>260</v>
      </c>
    </row>
    <row r="163" spans="1:16" ht="12.75">
      <c r="A163" s="37" t="s">
        <v>3</v>
      </c>
      <c r="B163" s="38" t="s">
        <v>113</v>
      </c>
      <c r="C163" s="5">
        <v>30</v>
      </c>
      <c r="D163" s="5">
        <v>2.25</v>
      </c>
      <c r="E163" s="5">
        <v>0.87</v>
      </c>
      <c r="F163" s="5">
        <v>15.42</v>
      </c>
      <c r="G163" s="5">
        <v>78</v>
      </c>
      <c r="H163" s="5">
        <v>0</v>
      </c>
      <c r="I163" s="5">
        <v>30</v>
      </c>
      <c r="J163" s="5">
        <v>2.25</v>
      </c>
      <c r="K163" s="5">
        <v>0.87</v>
      </c>
      <c r="L163" s="5">
        <v>15.42</v>
      </c>
      <c r="M163" s="5">
        <v>78</v>
      </c>
      <c r="N163" s="5">
        <v>0</v>
      </c>
      <c r="O163" s="100" t="s">
        <v>79</v>
      </c>
      <c r="P163" s="36" t="s">
        <v>74</v>
      </c>
    </row>
    <row r="164" spans="1:15" ht="12.75">
      <c r="A164" s="7"/>
      <c r="B164" s="8"/>
      <c r="C164" s="9">
        <f aca="true" t="shared" si="19" ref="C164:N164">SUM(C160:C163)</f>
        <v>410</v>
      </c>
      <c r="D164" s="9">
        <f t="shared" si="19"/>
        <v>13.31</v>
      </c>
      <c r="E164" s="9">
        <f t="shared" si="19"/>
        <v>18.560000000000002</v>
      </c>
      <c r="F164" s="9">
        <f t="shared" si="19"/>
        <v>45.28</v>
      </c>
      <c r="G164" s="9">
        <f t="shared" si="19"/>
        <v>434.68</v>
      </c>
      <c r="H164" s="9">
        <f t="shared" si="19"/>
        <v>5.79</v>
      </c>
      <c r="I164" s="9">
        <f t="shared" si="19"/>
        <v>480</v>
      </c>
      <c r="J164" s="9">
        <f t="shared" si="19"/>
        <v>14.809999999999999</v>
      </c>
      <c r="K164" s="9">
        <f t="shared" si="19"/>
        <v>20.46</v>
      </c>
      <c r="L164" s="9">
        <f t="shared" si="19"/>
        <v>55.35</v>
      </c>
      <c r="M164" s="9">
        <f t="shared" si="19"/>
        <v>505.93</v>
      </c>
      <c r="N164" s="5">
        <f t="shared" si="19"/>
        <v>7.38</v>
      </c>
      <c r="O164" s="100"/>
    </row>
    <row r="165" spans="1:15" ht="15.75" thickBot="1">
      <c r="A165" s="105"/>
      <c r="O165" s="106"/>
    </row>
    <row r="166" spans="1:15" ht="15.75" thickBot="1">
      <c r="A166" s="184" t="s">
        <v>5</v>
      </c>
      <c r="B166" s="185"/>
      <c r="C166" s="26"/>
      <c r="D166" s="130">
        <f>D164+D158+D154+D146+D144</f>
        <v>50.419999999999995</v>
      </c>
      <c r="E166" s="130">
        <f>E164+E158+E154+E146+E144</f>
        <v>53.97</v>
      </c>
      <c r="F166" s="130">
        <f>F164+F158+F154+F146+F144</f>
        <v>349.13000000000005</v>
      </c>
      <c r="G166" s="28">
        <f>G164+G158+G154+G146+G144</f>
        <v>1600.6599999999999</v>
      </c>
      <c r="H166" s="17"/>
      <c r="I166" s="17"/>
      <c r="J166" s="130">
        <f>J164+J158+J154+J146+J144</f>
        <v>67.27</v>
      </c>
      <c r="K166" s="130">
        <f>K164+K158+K154+K146+K144</f>
        <v>69.53</v>
      </c>
      <c r="L166" s="130">
        <f>L164+L158+L154+L146+L144</f>
        <v>313.93</v>
      </c>
      <c r="M166" s="17">
        <f>M164+M158+M154+M146+M144</f>
        <v>2123.66</v>
      </c>
      <c r="N166" s="17"/>
      <c r="O166" s="27"/>
    </row>
    <row r="167" spans="1:15" ht="15">
      <c r="A167" s="53"/>
      <c r="B167" s="53"/>
      <c r="C167" s="41"/>
      <c r="D167" s="50"/>
      <c r="E167" s="50"/>
      <c r="F167" s="50"/>
      <c r="G167" s="76"/>
      <c r="H167" s="50"/>
      <c r="I167" s="50"/>
      <c r="J167" s="50"/>
      <c r="K167" s="50"/>
      <c r="L167" s="50"/>
      <c r="M167" s="50"/>
      <c r="N167" s="50"/>
      <c r="O167" s="42"/>
    </row>
    <row r="168" spans="1:15" ht="15">
      <c r="A168" s="53"/>
      <c r="B168" s="53"/>
      <c r="C168" s="41"/>
      <c r="D168" s="50"/>
      <c r="E168" s="50"/>
      <c r="F168" s="50"/>
      <c r="G168" s="76"/>
      <c r="H168" s="50"/>
      <c r="I168" s="50"/>
      <c r="J168" s="50"/>
      <c r="K168" s="50"/>
      <c r="L168" s="50"/>
      <c r="M168" s="50"/>
      <c r="N168" s="50"/>
      <c r="O168" s="42"/>
    </row>
    <row r="169" spans="1:15" ht="15">
      <c r="A169" s="53"/>
      <c r="B169" s="53"/>
      <c r="C169" s="41"/>
      <c r="D169" s="50"/>
      <c r="E169" s="50"/>
      <c r="F169" s="50"/>
      <c r="G169" s="76"/>
      <c r="H169" s="50"/>
      <c r="I169" s="50"/>
      <c r="J169" s="50"/>
      <c r="K169" s="50"/>
      <c r="L169" s="50"/>
      <c r="M169" s="50"/>
      <c r="N169" s="50"/>
      <c r="O169" s="42"/>
    </row>
    <row r="170" spans="1:15" ht="15">
      <c r="A170" s="53"/>
      <c r="B170" s="53"/>
      <c r="C170" s="41"/>
      <c r="D170" s="50"/>
      <c r="E170" s="50"/>
      <c r="F170" s="50"/>
      <c r="G170" s="76"/>
      <c r="H170" s="50"/>
      <c r="I170" s="50"/>
      <c r="J170" s="50"/>
      <c r="K170" s="50"/>
      <c r="L170" s="50"/>
      <c r="M170" s="50"/>
      <c r="N170" s="50"/>
      <c r="O170" s="42"/>
    </row>
    <row r="171" spans="1:15" ht="15">
      <c r="A171" s="53"/>
      <c r="B171" s="53"/>
      <c r="C171" s="41"/>
      <c r="D171" s="50"/>
      <c r="E171" s="50"/>
      <c r="F171" s="50"/>
      <c r="G171" s="76"/>
      <c r="H171" s="50"/>
      <c r="I171" s="50"/>
      <c r="J171" s="50"/>
      <c r="K171" s="50"/>
      <c r="L171" s="50"/>
      <c r="M171" s="50"/>
      <c r="N171" s="50"/>
      <c r="O171" s="42"/>
    </row>
    <row r="172" spans="1:15" ht="15.75" thickBot="1">
      <c r="A172" s="53"/>
      <c r="B172" s="53"/>
      <c r="C172" s="41"/>
      <c r="D172" s="50"/>
      <c r="E172" s="50"/>
      <c r="F172" s="50"/>
      <c r="G172" s="76"/>
      <c r="H172" s="50"/>
      <c r="I172" s="50"/>
      <c r="J172" s="50"/>
      <c r="K172" s="50"/>
      <c r="L172" s="50"/>
      <c r="M172" s="50"/>
      <c r="N172" s="50"/>
      <c r="O172" s="42"/>
    </row>
    <row r="173" spans="1:15" ht="15.75" thickBot="1">
      <c r="A173" s="127" t="s">
        <v>57</v>
      </c>
      <c r="B173" s="128"/>
      <c r="C173" s="129"/>
      <c r="D173" s="26" t="s">
        <v>87</v>
      </c>
      <c r="E173" s="26" t="s">
        <v>88</v>
      </c>
      <c r="F173" s="26" t="s">
        <v>89</v>
      </c>
      <c r="G173" s="26" t="s">
        <v>90</v>
      </c>
      <c r="H173" s="26" t="s">
        <v>91</v>
      </c>
      <c r="I173" s="130"/>
      <c r="J173" s="26" t="s">
        <v>87</v>
      </c>
      <c r="K173" s="26" t="s">
        <v>88</v>
      </c>
      <c r="L173" s="26" t="s">
        <v>89</v>
      </c>
      <c r="M173" s="26" t="s">
        <v>90</v>
      </c>
      <c r="N173" s="26" t="s">
        <v>91</v>
      </c>
      <c r="O173" s="131"/>
    </row>
    <row r="174" spans="1:15" ht="12.75">
      <c r="A174" s="139" t="s">
        <v>6</v>
      </c>
      <c r="B174" s="132" t="s">
        <v>36</v>
      </c>
      <c r="C174" s="4">
        <v>150</v>
      </c>
      <c r="D174" s="4">
        <v>5.8</v>
      </c>
      <c r="E174" s="4">
        <v>6</v>
      </c>
      <c r="F174" s="4">
        <v>25.7</v>
      </c>
      <c r="G174" s="4">
        <v>180.12</v>
      </c>
      <c r="H174" s="4">
        <v>0.23</v>
      </c>
      <c r="I174" s="4">
        <v>250</v>
      </c>
      <c r="J174" s="4">
        <v>9.68</v>
      </c>
      <c r="K174" s="4">
        <v>10.01</v>
      </c>
      <c r="L174" s="4">
        <v>42.84</v>
      </c>
      <c r="M174" s="4">
        <v>300.2</v>
      </c>
      <c r="N174" s="4">
        <v>0.27</v>
      </c>
      <c r="O174" s="118">
        <v>86</v>
      </c>
    </row>
    <row r="175" spans="1:15" ht="12.75">
      <c r="A175" s="37" t="s">
        <v>6</v>
      </c>
      <c r="B175" s="38" t="s">
        <v>122</v>
      </c>
      <c r="C175" s="39">
        <v>150</v>
      </c>
      <c r="D175" s="39">
        <v>2.05</v>
      </c>
      <c r="E175" s="39">
        <v>2.1</v>
      </c>
      <c r="F175" s="39">
        <v>10.05</v>
      </c>
      <c r="G175" s="39">
        <v>67.5</v>
      </c>
      <c r="H175" s="39">
        <v>0.45</v>
      </c>
      <c r="I175" s="39">
        <v>200</v>
      </c>
      <c r="J175" s="39">
        <v>3</v>
      </c>
      <c r="K175" s="39">
        <v>2.8</v>
      </c>
      <c r="L175" s="39">
        <v>13.4</v>
      </c>
      <c r="M175" s="39">
        <v>90</v>
      </c>
      <c r="N175" s="39">
        <v>0.6</v>
      </c>
      <c r="O175" s="101" t="s">
        <v>40</v>
      </c>
    </row>
    <row r="176" spans="1:15" ht="12.75">
      <c r="A176" s="37" t="s">
        <v>6</v>
      </c>
      <c r="B176" s="38" t="s">
        <v>123</v>
      </c>
      <c r="C176" s="5">
        <v>30</v>
      </c>
      <c r="D176" s="5">
        <v>2.25</v>
      </c>
      <c r="E176" s="5">
        <v>0.87</v>
      </c>
      <c r="F176" s="5">
        <v>15.42</v>
      </c>
      <c r="G176" s="5">
        <v>78</v>
      </c>
      <c r="H176" s="5">
        <v>0</v>
      </c>
      <c r="I176" s="5">
        <v>50</v>
      </c>
      <c r="J176" s="5">
        <v>3.75</v>
      </c>
      <c r="K176" s="5">
        <v>1.45</v>
      </c>
      <c r="L176" s="5">
        <v>25.7</v>
      </c>
      <c r="M176" s="5">
        <v>131</v>
      </c>
      <c r="N176" s="5">
        <v>0</v>
      </c>
      <c r="O176" s="100" t="s">
        <v>79</v>
      </c>
    </row>
    <row r="177" spans="1:15" ht="12.75">
      <c r="A177" s="37" t="s">
        <v>6</v>
      </c>
      <c r="B177" s="38" t="s">
        <v>114</v>
      </c>
      <c r="C177" s="5">
        <v>5</v>
      </c>
      <c r="D177" s="5">
        <v>0.03</v>
      </c>
      <c r="E177" s="5">
        <v>4.12</v>
      </c>
      <c r="F177" s="5">
        <v>0.04</v>
      </c>
      <c r="G177" s="5">
        <v>37.4</v>
      </c>
      <c r="H177" s="5">
        <v>0</v>
      </c>
      <c r="I177" s="5">
        <v>5</v>
      </c>
      <c r="J177" s="5">
        <v>0.03</v>
      </c>
      <c r="K177" s="5">
        <v>4.12</v>
      </c>
      <c r="L177" s="5">
        <v>0.04</v>
      </c>
      <c r="M177" s="5">
        <v>37.4</v>
      </c>
      <c r="N177" s="5">
        <v>0</v>
      </c>
      <c r="O177" s="100" t="s">
        <v>79</v>
      </c>
    </row>
    <row r="178" spans="1:15" ht="12.75">
      <c r="A178" s="7"/>
      <c r="B178" s="8"/>
      <c r="C178" s="9">
        <f aca="true" t="shared" si="20" ref="C178:N178">SUM(C174:C177)</f>
        <v>335</v>
      </c>
      <c r="D178" s="9">
        <f t="shared" si="20"/>
        <v>10.129999999999999</v>
      </c>
      <c r="E178" s="9">
        <f t="shared" si="20"/>
        <v>13.09</v>
      </c>
      <c r="F178" s="9">
        <f t="shared" si="20"/>
        <v>51.21</v>
      </c>
      <c r="G178" s="9">
        <f t="shared" si="20"/>
        <v>363.02</v>
      </c>
      <c r="H178" s="9">
        <f t="shared" si="20"/>
        <v>0.68</v>
      </c>
      <c r="I178" s="9">
        <f t="shared" si="20"/>
        <v>505</v>
      </c>
      <c r="J178" s="9">
        <f t="shared" si="20"/>
        <v>16.46</v>
      </c>
      <c r="K178" s="9">
        <f t="shared" si="20"/>
        <v>18.38</v>
      </c>
      <c r="L178" s="9">
        <f t="shared" si="20"/>
        <v>81.98</v>
      </c>
      <c r="M178" s="9">
        <f t="shared" si="20"/>
        <v>558.6</v>
      </c>
      <c r="N178" s="5">
        <f t="shared" si="20"/>
        <v>0.87</v>
      </c>
      <c r="O178" s="100"/>
    </row>
    <row r="179" spans="1:15" ht="15">
      <c r="A179" s="105"/>
      <c r="O179" s="106"/>
    </row>
    <row r="180" spans="1:15" ht="12.75">
      <c r="A180" s="37" t="s">
        <v>7</v>
      </c>
      <c r="B180" s="38" t="s">
        <v>27</v>
      </c>
      <c r="C180" s="9">
        <v>100</v>
      </c>
      <c r="D180" s="9">
        <v>0.8</v>
      </c>
      <c r="E180" s="9">
        <v>0.3</v>
      </c>
      <c r="F180" s="9">
        <v>10</v>
      </c>
      <c r="G180" s="9">
        <v>50.8</v>
      </c>
      <c r="H180" s="9">
        <v>27.1</v>
      </c>
      <c r="I180" s="9">
        <v>100</v>
      </c>
      <c r="J180" s="9">
        <v>0.8</v>
      </c>
      <c r="K180" s="9">
        <v>0.3</v>
      </c>
      <c r="L180" s="9">
        <v>10</v>
      </c>
      <c r="M180" s="9">
        <v>50.8</v>
      </c>
      <c r="N180" s="9">
        <v>27.1</v>
      </c>
      <c r="O180" s="100" t="s">
        <v>79</v>
      </c>
    </row>
    <row r="181" spans="1:15" ht="15">
      <c r="A181" s="105"/>
      <c r="O181" s="106"/>
    </row>
    <row r="182" spans="1:15" ht="12.75">
      <c r="A182" s="37" t="s">
        <v>0</v>
      </c>
      <c r="B182" s="40" t="s">
        <v>148</v>
      </c>
      <c r="C182" s="5">
        <v>40</v>
      </c>
      <c r="D182" s="5">
        <v>0.84</v>
      </c>
      <c r="E182" s="5">
        <v>1.9</v>
      </c>
      <c r="F182" s="5">
        <v>2.7</v>
      </c>
      <c r="G182" s="5">
        <v>28.48</v>
      </c>
      <c r="H182" s="5">
        <v>20</v>
      </c>
      <c r="I182" s="5">
        <v>60</v>
      </c>
      <c r="J182" s="5">
        <v>1.13</v>
      </c>
      <c r="K182" s="5">
        <v>2.9</v>
      </c>
      <c r="L182" s="5">
        <v>3.82</v>
      </c>
      <c r="M182" s="5">
        <v>32.2</v>
      </c>
      <c r="N182" s="5">
        <v>22</v>
      </c>
      <c r="O182" s="158"/>
    </row>
    <row r="183" spans="1:16" ht="12.75">
      <c r="A183" s="37" t="s">
        <v>0</v>
      </c>
      <c r="B183" s="40" t="s">
        <v>149</v>
      </c>
      <c r="C183" s="5">
        <v>150</v>
      </c>
      <c r="D183" s="5">
        <v>3.2</v>
      </c>
      <c r="E183" s="5">
        <v>3.4</v>
      </c>
      <c r="F183" s="5">
        <v>10.8</v>
      </c>
      <c r="G183" s="5">
        <v>85.3</v>
      </c>
      <c r="H183" s="5">
        <v>1.8</v>
      </c>
      <c r="I183" s="5">
        <v>250</v>
      </c>
      <c r="J183" s="5">
        <v>5.3</v>
      </c>
      <c r="K183" s="5">
        <v>5.67</v>
      </c>
      <c r="L183" s="5">
        <v>24.21</v>
      </c>
      <c r="M183" s="5">
        <v>142.17</v>
      </c>
      <c r="N183" s="5">
        <v>2.4</v>
      </c>
      <c r="O183" s="100" t="s">
        <v>59</v>
      </c>
      <c r="P183" s="2" t="s">
        <v>44</v>
      </c>
    </row>
    <row r="184" spans="1:16" ht="12.75">
      <c r="A184" s="37" t="s">
        <v>0</v>
      </c>
      <c r="B184" s="40" t="s">
        <v>150</v>
      </c>
      <c r="C184" s="39">
        <v>60</v>
      </c>
      <c r="D184" s="39">
        <v>8.44</v>
      </c>
      <c r="E184" s="39">
        <v>8.9</v>
      </c>
      <c r="F184" s="39">
        <v>6.31</v>
      </c>
      <c r="G184" s="39">
        <v>136.2</v>
      </c>
      <c r="H184" s="39">
        <v>0</v>
      </c>
      <c r="I184" s="39">
        <v>70</v>
      </c>
      <c r="J184" s="39">
        <v>9.84</v>
      </c>
      <c r="K184" s="39">
        <v>6.65</v>
      </c>
      <c r="L184" s="39">
        <v>7.36</v>
      </c>
      <c r="M184" s="39">
        <v>145.86</v>
      </c>
      <c r="N184" s="5">
        <v>0.27</v>
      </c>
      <c r="O184" s="100">
        <v>173</v>
      </c>
      <c r="P184" s="32" t="s">
        <v>44</v>
      </c>
    </row>
    <row r="185" spans="1:16" ht="12.75">
      <c r="A185" s="37" t="s">
        <v>0</v>
      </c>
      <c r="B185" s="40" t="s">
        <v>30</v>
      </c>
      <c r="C185" s="5">
        <v>30</v>
      </c>
      <c r="D185" s="5">
        <v>0.36</v>
      </c>
      <c r="E185" s="5">
        <v>0.9</v>
      </c>
      <c r="F185" s="5">
        <v>2.9</v>
      </c>
      <c r="G185" s="5">
        <v>21.4</v>
      </c>
      <c r="H185" s="5">
        <v>0.6</v>
      </c>
      <c r="I185" s="5">
        <v>30</v>
      </c>
      <c r="J185" s="5">
        <v>0.36</v>
      </c>
      <c r="K185" s="5">
        <v>0.9</v>
      </c>
      <c r="L185" s="5">
        <v>2.9</v>
      </c>
      <c r="M185" s="5">
        <v>21.4</v>
      </c>
      <c r="N185" s="5">
        <v>0.6</v>
      </c>
      <c r="O185" s="100">
        <v>119</v>
      </c>
      <c r="P185" s="36" t="s">
        <v>109</v>
      </c>
    </row>
    <row r="186" spans="1:15" ht="12.75">
      <c r="A186" s="37" t="s">
        <v>0</v>
      </c>
      <c r="B186" s="38" t="s">
        <v>129</v>
      </c>
      <c r="C186" s="5">
        <v>90</v>
      </c>
      <c r="D186" s="5">
        <v>3.3</v>
      </c>
      <c r="E186" s="5">
        <v>3.17</v>
      </c>
      <c r="F186" s="5">
        <v>21.2</v>
      </c>
      <c r="G186" s="5">
        <v>126.65</v>
      </c>
      <c r="H186" s="5">
        <v>0</v>
      </c>
      <c r="I186" s="5">
        <v>100</v>
      </c>
      <c r="J186" s="5">
        <v>3.68</v>
      </c>
      <c r="K186" s="5">
        <v>3.53</v>
      </c>
      <c r="L186" s="5">
        <v>23.55</v>
      </c>
      <c r="M186" s="5">
        <v>140.73</v>
      </c>
      <c r="N186" s="5">
        <v>0</v>
      </c>
      <c r="O186" s="100">
        <v>194</v>
      </c>
    </row>
    <row r="187" spans="1:16" ht="12.75">
      <c r="A187" s="37" t="s">
        <v>0</v>
      </c>
      <c r="B187" s="38" t="s">
        <v>9</v>
      </c>
      <c r="C187" s="5">
        <v>180</v>
      </c>
      <c r="D187" s="5">
        <v>0.5</v>
      </c>
      <c r="E187" s="5">
        <v>0</v>
      </c>
      <c r="F187" s="5">
        <v>25.1</v>
      </c>
      <c r="G187" s="5">
        <v>102.41</v>
      </c>
      <c r="H187" s="5">
        <v>0.6</v>
      </c>
      <c r="I187" s="5">
        <v>200</v>
      </c>
      <c r="J187" s="5">
        <v>0.56</v>
      </c>
      <c r="K187" s="5">
        <v>0</v>
      </c>
      <c r="L187" s="5">
        <v>27.89</v>
      </c>
      <c r="M187" s="5">
        <v>113.79</v>
      </c>
      <c r="N187" s="5">
        <v>0.8</v>
      </c>
      <c r="O187" s="100">
        <v>241</v>
      </c>
      <c r="P187" s="46" t="s">
        <v>44</v>
      </c>
    </row>
    <row r="188" spans="1:16" s="36" customFormat="1" ht="12.75">
      <c r="A188" s="37" t="s">
        <v>0</v>
      </c>
      <c r="B188" s="56" t="s">
        <v>1</v>
      </c>
      <c r="C188" s="5">
        <v>40</v>
      </c>
      <c r="D188" s="5">
        <v>2.62</v>
      </c>
      <c r="E188" s="5">
        <v>0.48</v>
      </c>
      <c r="F188" s="5">
        <v>13.36</v>
      </c>
      <c r="G188" s="5">
        <v>69.6</v>
      </c>
      <c r="H188" s="5">
        <v>0</v>
      </c>
      <c r="I188" s="5">
        <v>50</v>
      </c>
      <c r="J188" s="5">
        <v>3.3</v>
      </c>
      <c r="K188" s="5">
        <v>0.6</v>
      </c>
      <c r="L188" s="5">
        <v>16.7</v>
      </c>
      <c r="M188" s="5">
        <v>87</v>
      </c>
      <c r="N188" s="5">
        <v>0</v>
      </c>
      <c r="O188" s="100" t="s">
        <v>79</v>
      </c>
      <c r="P188" s="36" t="s">
        <v>73</v>
      </c>
    </row>
    <row r="189" spans="1:16" s="1" customFormat="1" ht="15">
      <c r="A189" s="153"/>
      <c r="B189" s="47"/>
      <c r="C189" s="9">
        <f>SUM(C182:C188)</f>
        <v>590</v>
      </c>
      <c r="D189" s="9">
        <f>SUM(D182:D188)</f>
        <v>19.26</v>
      </c>
      <c r="E189" s="9">
        <f>SUM(E182:E188)</f>
        <v>18.75</v>
      </c>
      <c r="F189" s="9">
        <f aca="true" t="shared" si="21" ref="F189:M189">SUM(F182:F188)</f>
        <v>82.36999999999999</v>
      </c>
      <c r="G189" s="9">
        <f t="shared" si="21"/>
        <v>570.04</v>
      </c>
      <c r="H189" s="9">
        <f t="shared" si="21"/>
        <v>23.000000000000004</v>
      </c>
      <c r="I189" s="9">
        <f t="shared" si="21"/>
        <v>760</v>
      </c>
      <c r="J189" s="9">
        <f t="shared" si="21"/>
        <v>24.169999999999998</v>
      </c>
      <c r="K189" s="9">
        <f t="shared" si="21"/>
        <v>20.250000000000004</v>
      </c>
      <c r="L189" s="9">
        <f t="shared" si="21"/>
        <v>106.43</v>
      </c>
      <c r="M189" s="9">
        <f t="shared" si="21"/>
        <v>683.15</v>
      </c>
      <c r="N189" s="9">
        <f>SUM(N182:N188)</f>
        <v>26.07</v>
      </c>
      <c r="O189" s="154"/>
      <c r="P189" s="150"/>
    </row>
    <row r="190" spans="1:15" ht="15">
      <c r="A190" s="105"/>
      <c r="O190" s="106"/>
    </row>
    <row r="191" spans="1:16" ht="12.75">
      <c r="A191" s="43" t="s">
        <v>2</v>
      </c>
      <c r="B191" s="38" t="s">
        <v>66</v>
      </c>
      <c r="C191" s="39">
        <v>150</v>
      </c>
      <c r="D191" s="5">
        <f>J191/I191*C191</f>
        <v>4.5</v>
      </c>
      <c r="E191" s="84">
        <f>K191/I191*C191</f>
        <v>4.875</v>
      </c>
      <c r="F191" s="84">
        <v>44.45</v>
      </c>
      <c r="G191" s="84">
        <f>M191/I191*C191</f>
        <v>87.9825</v>
      </c>
      <c r="H191" s="5">
        <v>2.05</v>
      </c>
      <c r="I191" s="5">
        <v>200</v>
      </c>
      <c r="J191" s="5">
        <v>6</v>
      </c>
      <c r="K191" s="5">
        <v>6.5</v>
      </c>
      <c r="L191" s="5">
        <v>9.38</v>
      </c>
      <c r="M191" s="5">
        <v>117.31</v>
      </c>
      <c r="N191" s="5">
        <v>1.4</v>
      </c>
      <c r="O191" s="100">
        <v>255</v>
      </c>
      <c r="P191" s="36"/>
    </row>
    <row r="192" spans="1:16" s="3" customFormat="1" ht="12.75">
      <c r="A192" s="43" t="s">
        <v>2</v>
      </c>
      <c r="B192" s="44" t="s">
        <v>84</v>
      </c>
      <c r="C192" s="11">
        <v>60</v>
      </c>
      <c r="D192" s="11">
        <v>3.82</v>
      </c>
      <c r="E192" s="11">
        <v>2.55</v>
      </c>
      <c r="F192" s="11">
        <v>37.8</v>
      </c>
      <c r="G192" s="11">
        <v>190</v>
      </c>
      <c r="H192" s="11">
        <v>0.06</v>
      </c>
      <c r="I192" s="11">
        <v>80</v>
      </c>
      <c r="J192" s="11">
        <v>5.09</v>
      </c>
      <c r="K192" s="11">
        <v>3.4</v>
      </c>
      <c r="L192" s="11">
        <v>50.42</v>
      </c>
      <c r="M192" s="11">
        <v>253</v>
      </c>
      <c r="N192" s="11">
        <v>0.09</v>
      </c>
      <c r="O192" s="157">
        <v>458</v>
      </c>
      <c r="P192" s="144" t="s">
        <v>48</v>
      </c>
    </row>
    <row r="193" spans="1:15" ht="12.75">
      <c r="A193" s="7"/>
      <c r="B193" s="8"/>
      <c r="C193" s="9"/>
      <c r="D193" s="9">
        <f aca="true" t="shared" si="22" ref="D193:N193">SUM(D191:D192)</f>
        <v>8.32</v>
      </c>
      <c r="E193" s="9">
        <f t="shared" si="22"/>
        <v>7.425</v>
      </c>
      <c r="F193" s="86">
        <f>SUM(F191:F192)</f>
        <v>82.25</v>
      </c>
      <c r="G193" s="86">
        <f>SUM(G191:G192)</f>
        <v>277.9825</v>
      </c>
      <c r="H193" s="9">
        <f t="shared" si="22"/>
        <v>2.11</v>
      </c>
      <c r="I193" s="9">
        <f t="shared" si="22"/>
        <v>280</v>
      </c>
      <c r="J193" s="9">
        <f t="shared" si="22"/>
        <v>11.09</v>
      </c>
      <c r="K193" s="9">
        <f t="shared" si="22"/>
        <v>9.9</v>
      </c>
      <c r="L193" s="9">
        <f t="shared" si="22"/>
        <v>59.800000000000004</v>
      </c>
      <c r="M193" s="9">
        <f t="shared" si="22"/>
        <v>370.31</v>
      </c>
      <c r="N193" s="5">
        <f t="shared" si="22"/>
        <v>1.49</v>
      </c>
      <c r="O193" s="100"/>
    </row>
    <row r="194" spans="1:15" ht="15">
      <c r="A194" s="105"/>
      <c r="O194" s="106"/>
    </row>
    <row r="195" spans="1:15" ht="12.75">
      <c r="A195" s="37" t="s">
        <v>3</v>
      </c>
      <c r="B195" s="38" t="s">
        <v>151</v>
      </c>
      <c r="C195" s="5">
        <v>60</v>
      </c>
      <c r="D195" s="5">
        <v>7.97</v>
      </c>
      <c r="E195" s="5">
        <v>3.37</v>
      </c>
      <c r="F195" s="5">
        <v>3</v>
      </c>
      <c r="G195" s="5">
        <v>73.57</v>
      </c>
      <c r="H195" s="5">
        <v>0</v>
      </c>
      <c r="I195" s="5">
        <v>70</v>
      </c>
      <c r="J195" s="5">
        <v>10.19</v>
      </c>
      <c r="K195" s="5">
        <v>4.49</v>
      </c>
      <c r="L195" s="5">
        <v>4.43</v>
      </c>
      <c r="M195" s="5">
        <v>98.02</v>
      </c>
      <c r="N195" s="5">
        <v>0</v>
      </c>
      <c r="O195" s="100">
        <v>134</v>
      </c>
    </row>
    <row r="196" spans="1:15" ht="12.75">
      <c r="A196" s="37" t="s">
        <v>3</v>
      </c>
      <c r="B196" s="38" t="s">
        <v>8</v>
      </c>
      <c r="C196" s="5">
        <v>90</v>
      </c>
      <c r="D196" s="5">
        <v>1.91</v>
      </c>
      <c r="E196" s="5">
        <v>3.63</v>
      </c>
      <c r="F196" s="5">
        <v>13.97</v>
      </c>
      <c r="G196" s="5">
        <v>97.27</v>
      </c>
      <c r="H196" s="5">
        <v>0.17</v>
      </c>
      <c r="I196" s="5">
        <v>100</v>
      </c>
      <c r="J196" s="5">
        <v>2.13</v>
      </c>
      <c r="K196" s="5">
        <v>4.04</v>
      </c>
      <c r="L196" s="5">
        <v>15.53</v>
      </c>
      <c r="M196" s="5">
        <v>106.97</v>
      </c>
      <c r="N196" s="5">
        <v>0.2</v>
      </c>
      <c r="O196" s="100">
        <v>206</v>
      </c>
    </row>
    <row r="197" spans="1:15" s="3" customFormat="1" ht="12.75">
      <c r="A197" s="43" t="s">
        <v>3</v>
      </c>
      <c r="B197" s="44" t="s">
        <v>152</v>
      </c>
      <c r="C197" s="11">
        <v>30</v>
      </c>
      <c r="D197" s="11">
        <v>0.24</v>
      </c>
      <c r="E197" s="11">
        <v>3.63</v>
      </c>
      <c r="F197" s="11">
        <v>0.51</v>
      </c>
      <c r="G197" s="11">
        <v>3.9</v>
      </c>
      <c r="H197" s="11">
        <v>3</v>
      </c>
      <c r="I197" s="11">
        <v>40</v>
      </c>
      <c r="J197" s="11">
        <v>0.32</v>
      </c>
      <c r="K197" s="11">
        <v>0.04</v>
      </c>
      <c r="L197" s="11">
        <v>0.68</v>
      </c>
      <c r="M197" s="11">
        <v>5.2</v>
      </c>
      <c r="N197" s="11">
        <v>4</v>
      </c>
      <c r="O197" s="157" t="s">
        <v>79</v>
      </c>
    </row>
    <row r="198" spans="1:15" ht="12.75">
      <c r="A198" s="37" t="s">
        <v>3</v>
      </c>
      <c r="B198" s="38" t="s">
        <v>26</v>
      </c>
      <c r="C198" s="5">
        <v>180</v>
      </c>
      <c r="D198" s="5">
        <v>0.06</v>
      </c>
      <c r="E198" s="5">
        <v>3.63</v>
      </c>
      <c r="F198" s="5">
        <v>13.77</v>
      </c>
      <c r="G198" s="5">
        <v>55.45</v>
      </c>
      <c r="H198" s="5">
        <v>1.59</v>
      </c>
      <c r="I198" s="5">
        <v>200</v>
      </c>
      <c r="J198" s="5">
        <v>0.07</v>
      </c>
      <c r="K198" s="5">
        <v>0</v>
      </c>
      <c r="L198" s="5">
        <v>15.31</v>
      </c>
      <c r="M198" s="5">
        <v>61.2</v>
      </c>
      <c r="N198" s="5">
        <v>2.13</v>
      </c>
      <c r="O198" s="100">
        <v>260</v>
      </c>
    </row>
    <row r="199" spans="1:16" ht="12.75">
      <c r="A199" s="37" t="s">
        <v>3</v>
      </c>
      <c r="B199" s="38" t="s">
        <v>113</v>
      </c>
      <c r="C199" s="5">
        <v>30</v>
      </c>
      <c r="D199" s="5">
        <v>2.25</v>
      </c>
      <c r="E199" s="5">
        <v>3.63</v>
      </c>
      <c r="F199" s="5">
        <v>15.42</v>
      </c>
      <c r="G199" s="5">
        <v>78</v>
      </c>
      <c r="H199" s="5">
        <v>0</v>
      </c>
      <c r="I199" s="5">
        <v>30</v>
      </c>
      <c r="J199" s="5">
        <v>2.25</v>
      </c>
      <c r="K199" s="5">
        <v>0.87</v>
      </c>
      <c r="L199" s="5">
        <v>15.42</v>
      </c>
      <c r="M199" s="5">
        <v>78</v>
      </c>
      <c r="N199" s="5">
        <v>0</v>
      </c>
      <c r="O199" s="100" t="s">
        <v>79</v>
      </c>
      <c r="P199" s="36" t="s">
        <v>74</v>
      </c>
    </row>
    <row r="200" spans="1:15" ht="12.75">
      <c r="A200" s="7"/>
      <c r="B200" s="8"/>
      <c r="C200" s="9">
        <f>SUM(C195:C199)</f>
        <v>390</v>
      </c>
      <c r="D200" s="9">
        <f>SUM(D195:D199)</f>
        <v>12.43</v>
      </c>
      <c r="E200" s="9">
        <v>3.63</v>
      </c>
      <c r="F200" s="9">
        <f aca="true" t="shared" si="23" ref="F200:N200">SUM(F195:F199)</f>
        <v>46.67</v>
      </c>
      <c r="G200" s="9">
        <f t="shared" si="23"/>
        <v>308.19</v>
      </c>
      <c r="H200" s="9">
        <f t="shared" si="23"/>
        <v>4.76</v>
      </c>
      <c r="I200" s="9">
        <f t="shared" si="23"/>
        <v>440</v>
      </c>
      <c r="J200" s="9">
        <f t="shared" si="23"/>
        <v>14.96</v>
      </c>
      <c r="K200" s="9">
        <f t="shared" si="23"/>
        <v>9.44</v>
      </c>
      <c r="L200" s="9">
        <f t="shared" si="23"/>
        <v>51.370000000000005</v>
      </c>
      <c r="M200" s="9">
        <f t="shared" si="23"/>
        <v>349.39</v>
      </c>
      <c r="N200" s="5">
        <f t="shared" si="23"/>
        <v>6.33</v>
      </c>
      <c r="O200" s="100"/>
    </row>
    <row r="201" spans="1:15" ht="15.75" thickBot="1">
      <c r="A201" s="105"/>
      <c r="O201" s="106"/>
    </row>
    <row r="202" spans="1:15" ht="15.75" thickBot="1">
      <c r="A202" s="184" t="s">
        <v>5</v>
      </c>
      <c r="B202" s="185"/>
      <c r="C202" s="26"/>
      <c r="D202" s="130">
        <f>D200+D193+D189+D180+D178</f>
        <v>50.94</v>
      </c>
      <c r="E202" s="130">
        <f>E200+E193+E189+E180+E178</f>
        <v>43.195</v>
      </c>
      <c r="F202" s="130">
        <f>F200+F193+F189+F180+F178</f>
        <v>272.5</v>
      </c>
      <c r="G202" s="87">
        <f>G200+G193+G189+G180+G178</f>
        <v>1570.0325</v>
      </c>
      <c r="H202" s="130">
        <f>H200+H193+H189+H180+H178</f>
        <v>57.650000000000006</v>
      </c>
      <c r="I202" s="17"/>
      <c r="J202" s="130">
        <f>J200+J193+J189+J180+J178</f>
        <v>67.47999999999999</v>
      </c>
      <c r="K202" s="130">
        <f>K200+K193+K189+K180+K178</f>
        <v>58.269999999999996</v>
      </c>
      <c r="L202" s="130">
        <f>L200+L193+L189+L180+L178</f>
        <v>309.58000000000004</v>
      </c>
      <c r="M202" s="17">
        <f>M200+M193+M189+M180+M178</f>
        <v>2012.25</v>
      </c>
      <c r="N202" s="17"/>
      <c r="O202" s="27"/>
    </row>
    <row r="203" spans="1:15" ht="15">
      <c r="A203" s="53"/>
      <c r="B203" s="53"/>
      <c r="C203" s="41"/>
      <c r="D203" s="24"/>
      <c r="E203" s="24"/>
      <c r="F203" s="24"/>
      <c r="G203" s="173"/>
      <c r="H203" s="24"/>
      <c r="I203" s="50"/>
      <c r="M203" s="50"/>
      <c r="N203" s="50"/>
      <c r="O203" s="42"/>
    </row>
    <row r="204" spans="1:15" ht="15">
      <c r="A204" s="53"/>
      <c r="B204" s="53"/>
      <c r="C204" s="41"/>
      <c r="D204" s="24"/>
      <c r="E204" s="24"/>
      <c r="F204" s="24"/>
      <c r="G204" s="173"/>
      <c r="H204" s="24"/>
      <c r="I204" s="50"/>
      <c r="M204" s="50"/>
      <c r="N204" s="50"/>
      <c r="O204" s="42"/>
    </row>
    <row r="205" ht="15.75" thickBot="1"/>
    <row r="206" spans="1:15" ht="15.75" thickBot="1">
      <c r="A206" s="127" t="s">
        <v>60</v>
      </c>
      <c r="B206" s="128"/>
      <c r="C206" s="129"/>
      <c r="D206" s="26" t="s">
        <v>87</v>
      </c>
      <c r="E206" s="26" t="s">
        <v>88</v>
      </c>
      <c r="F206" s="26" t="s">
        <v>89</v>
      </c>
      <c r="G206" s="26" t="s">
        <v>90</v>
      </c>
      <c r="H206" s="26" t="s">
        <v>91</v>
      </c>
      <c r="I206" s="130"/>
      <c r="J206" s="26" t="s">
        <v>87</v>
      </c>
      <c r="K206" s="26" t="s">
        <v>88</v>
      </c>
      <c r="L206" s="26" t="s">
        <v>89</v>
      </c>
      <c r="M206" s="26" t="s">
        <v>90</v>
      </c>
      <c r="N206" s="26" t="s">
        <v>91</v>
      </c>
      <c r="O206" s="131"/>
    </row>
    <row r="207" spans="1:15" ht="12.75">
      <c r="A207" s="139" t="s">
        <v>6</v>
      </c>
      <c r="B207" s="132" t="s">
        <v>153</v>
      </c>
      <c r="C207" s="4">
        <v>150</v>
      </c>
      <c r="D207" s="4">
        <v>4.18</v>
      </c>
      <c r="E207" s="4">
        <v>4.59</v>
      </c>
      <c r="F207" s="4">
        <v>14.79</v>
      </c>
      <c r="G207" s="4">
        <v>117.06</v>
      </c>
      <c r="H207" s="4">
        <v>0.2</v>
      </c>
      <c r="I207" s="4">
        <v>250</v>
      </c>
      <c r="J207" s="4">
        <v>6.97</v>
      </c>
      <c r="K207" s="4">
        <v>7.65</v>
      </c>
      <c r="L207" s="4">
        <v>24.66</v>
      </c>
      <c r="M207" s="4">
        <v>195.1</v>
      </c>
      <c r="N207" s="4">
        <v>0.22</v>
      </c>
      <c r="O207" s="118" t="s">
        <v>35</v>
      </c>
    </row>
    <row r="208" spans="1:16" ht="12.75">
      <c r="A208" s="37" t="s">
        <v>6</v>
      </c>
      <c r="B208" s="38" t="s">
        <v>23</v>
      </c>
      <c r="C208" s="5">
        <v>150</v>
      </c>
      <c r="D208" s="5">
        <v>2.85</v>
      </c>
      <c r="E208" s="5">
        <v>2.35</v>
      </c>
      <c r="F208" s="5">
        <v>18.45</v>
      </c>
      <c r="G208" s="5">
        <v>100.5</v>
      </c>
      <c r="H208" s="5">
        <v>0.45</v>
      </c>
      <c r="I208" s="5">
        <v>200</v>
      </c>
      <c r="J208" s="5">
        <v>3.8</v>
      </c>
      <c r="K208" s="5">
        <v>3.1</v>
      </c>
      <c r="L208" s="5">
        <v>24.6</v>
      </c>
      <c r="M208" s="5">
        <v>134</v>
      </c>
      <c r="N208" s="5">
        <v>0.6</v>
      </c>
      <c r="O208" s="111" t="s">
        <v>39</v>
      </c>
      <c r="P208" s="32" t="s">
        <v>44</v>
      </c>
    </row>
    <row r="209" spans="1:15" ht="12.75">
      <c r="A209" s="37" t="s">
        <v>6</v>
      </c>
      <c r="B209" s="38" t="s">
        <v>132</v>
      </c>
      <c r="C209" s="5">
        <v>30</v>
      </c>
      <c r="D209" s="5">
        <v>2.25</v>
      </c>
      <c r="E209" s="5">
        <v>0.87</v>
      </c>
      <c r="F209" s="5">
        <v>15.42</v>
      </c>
      <c r="G209" s="5">
        <v>78</v>
      </c>
      <c r="H209" s="5">
        <v>0</v>
      </c>
      <c r="I209" s="5">
        <v>50</v>
      </c>
      <c r="J209" s="5">
        <v>3.75</v>
      </c>
      <c r="K209" s="5">
        <v>1.45</v>
      </c>
      <c r="L209" s="5">
        <v>25.7</v>
      </c>
      <c r="M209" s="5">
        <v>131</v>
      </c>
      <c r="N209" s="5">
        <v>0</v>
      </c>
      <c r="O209" s="100" t="s">
        <v>79</v>
      </c>
    </row>
    <row r="210" spans="1:15" ht="12.75">
      <c r="A210" s="37" t="s">
        <v>6</v>
      </c>
      <c r="B210" s="38" t="s">
        <v>19</v>
      </c>
      <c r="C210" s="5">
        <v>5</v>
      </c>
      <c r="D210" s="5">
        <v>0.03</v>
      </c>
      <c r="E210" s="5">
        <v>4.12</v>
      </c>
      <c r="F210" s="5">
        <v>0.04</v>
      </c>
      <c r="G210" s="5">
        <v>37.4</v>
      </c>
      <c r="H210" s="5">
        <v>0</v>
      </c>
      <c r="I210" s="5">
        <v>5</v>
      </c>
      <c r="J210" s="5">
        <v>0.03</v>
      </c>
      <c r="K210" s="5">
        <v>4.12</v>
      </c>
      <c r="L210" s="5">
        <v>0.04</v>
      </c>
      <c r="M210" s="5">
        <v>37.4</v>
      </c>
      <c r="N210" s="5">
        <v>0</v>
      </c>
      <c r="O210" s="100" t="s">
        <v>79</v>
      </c>
    </row>
    <row r="211" spans="1:15" s="36" customFormat="1" ht="12.75">
      <c r="A211" s="37" t="s">
        <v>6</v>
      </c>
      <c r="B211" s="38" t="s">
        <v>18</v>
      </c>
      <c r="C211" s="39">
        <v>10</v>
      </c>
      <c r="D211" s="39">
        <v>2.34</v>
      </c>
      <c r="E211" s="39">
        <v>3</v>
      </c>
      <c r="F211" s="39">
        <v>0</v>
      </c>
      <c r="G211" s="39">
        <v>37.1</v>
      </c>
      <c r="H211" s="39">
        <v>0.08</v>
      </c>
      <c r="I211" s="39">
        <v>15</v>
      </c>
      <c r="J211" s="39">
        <v>3.51</v>
      </c>
      <c r="K211" s="39">
        <v>4.5</v>
      </c>
      <c r="L211" s="39">
        <v>0</v>
      </c>
      <c r="M211" s="39">
        <v>55.65</v>
      </c>
      <c r="N211" s="39">
        <v>0.12</v>
      </c>
      <c r="O211" s="100" t="s">
        <v>79</v>
      </c>
    </row>
    <row r="212" spans="1:15" ht="12.75">
      <c r="A212" s="7"/>
      <c r="B212" s="8"/>
      <c r="C212" s="9">
        <f aca="true" t="shared" si="24" ref="C212:N212">SUM(C207:C211)</f>
        <v>345</v>
      </c>
      <c r="D212" s="9">
        <f t="shared" si="24"/>
        <v>11.649999999999999</v>
      </c>
      <c r="E212" s="9">
        <f t="shared" si="24"/>
        <v>14.93</v>
      </c>
      <c r="F212" s="9">
        <f t="shared" si="24"/>
        <v>48.699999999999996</v>
      </c>
      <c r="G212" s="9">
        <f t="shared" si="24"/>
        <v>370.06</v>
      </c>
      <c r="H212" s="9">
        <f t="shared" si="24"/>
        <v>0.73</v>
      </c>
      <c r="I212" s="9">
        <f t="shared" si="24"/>
        <v>520</v>
      </c>
      <c r="J212" s="9">
        <f t="shared" si="24"/>
        <v>18.06</v>
      </c>
      <c r="K212" s="9">
        <f t="shared" si="24"/>
        <v>20.82</v>
      </c>
      <c r="L212" s="9">
        <f t="shared" si="24"/>
        <v>75.00000000000001</v>
      </c>
      <c r="M212" s="9">
        <f t="shared" si="24"/>
        <v>553.15</v>
      </c>
      <c r="N212" s="9">
        <f t="shared" si="24"/>
        <v>0.94</v>
      </c>
      <c r="O212" s="100"/>
    </row>
    <row r="213" spans="1:15" ht="15">
      <c r="A213" s="105"/>
      <c r="O213" s="106"/>
    </row>
    <row r="214" spans="1:15" s="36" customFormat="1" ht="12.75">
      <c r="A214" s="37" t="s">
        <v>7</v>
      </c>
      <c r="B214" s="38" t="s">
        <v>27</v>
      </c>
      <c r="C214" s="9">
        <v>100</v>
      </c>
      <c r="D214" s="9">
        <v>0.8</v>
      </c>
      <c r="E214" s="9">
        <v>0.3</v>
      </c>
      <c r="F214" s="9">
        <v>10</v>
      </c>
      <c r="G214" s="9">
        <v>50.8</v>
      </c>
      <c r="H214" s="9">
        <v>27.1</v>
      </c>
      <c r="I214" s="9">
        <v>100</v>
      </c>
      <c r="J214" s="9">
        <v>0.8</v>
      </c>
      <c r="K214" s="9">
        <v>0.3</v>
      </c>
      <c r="L214" s="9">
        <v>10</v>
      </c>
      <c r="M214" s="9">
        <v>50.8</v>
      </c>
      <c r="N214" s="9">
        <v>27.1</v>
      </c>
      <c r="O214" s="179" t="s">
        <v>79</v>
      </c>
    </row>
    <row r="215" spans="1:15" s="36" customFormat="1" ht="12.75">
      <c r="A215" s="37"/>
      <c r="B215" s="3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00"/>
    </row>
    <row r="216" spans="1:16" s="46" customFormat="1" ht="12.75">
      <c r="A216" s="37" t="s">
        <v>0</v>
      </c>
      <c r="B216" s="164" t="s">
        <v>145</v>
      </c>
      <c r="C216" s="165">
        <v>40</v>
      </c>
      <c r="D216" s="11">
        <v>0.84</v>
      </c>
      <c r="E216" s="11">
        <v>1.9</v>
      </c>
      <c r="F216" s="11">
        <v>2.7</v>
      </c>
      <c r="G216" s="11">
        <v>28.48</v>
      </c>
      <c r="H216" s="11">
        <v>20</v>
      </c>
      <c r="I216" s="11">
        <v>60</v>
      </c>
      <c r="J216" s="11">
        <v>1.13</v>
      </c>
      <c r="K216" s="11">
        <v>2.9</v>
      </c>
      <c r="L216" s="11">
        <v>23.82</v>
      </c>
      <c r="M216" s="11">
        <v>32.2</v>
      </c>
      <c r="N216" s="11">
        <v>30</v>
      </c>
      <c r="O216" s="157">
        <v>4</v>
      </c>
      <c r="P216" s="46" t="s">
        <v>44</v>
      </c>
    </row>
    <row r="217" spans="1:15" s="36" customFormat="1" ht="12.75">
      <c r="A217" s="37" t="s">
        <v>0</v>
      </c>
      <c r="B217" s="38" t="s">
        <v>154</v>
      </c>
      <c r="C217" s="5">
        <v>150</v>
      </c>
      <c r="D217" s="5">
        <v>5.4</v>
      </c>
      <c r="E217" s="5">
        <v>3.15</v>
      </c>
      <c r="F217" s="5">
        <v>10.8</v>
      </c>
      <c r="G217" s="5">
        <v>90</v>
      </c>
      <c r="H217" s="5">
        <v>5.25</v>
      </c>
      <c r="I217" s="5">
        <v>250</v>
      </c>
      <c r="J217" s="5">
        <v>9</v>
      </c>
      <c r="K217" s="5">
        <v>5.25</v>
      </c>
      <c r="L217" s="5">
        <v>18</v>
      </c>
      <c r="M217" s="5">
        <v>150</v>
      </c>
      <c r="N217" s="5">
        <v>8.75</v>
      </c>
      <c r="O217" s="100">
        <v>41</v>
      </c>
    </row>
    <row r="218" spans="1:15" s="36" customFormat="1" ht="12.75">
      <c r="A218" s="181" t="s">
        <v>0</v>
      </c>
      <c r="B218" s="38" t="s">
        <v>117</v>
      </c>
      <c r="C218" s="5">
        <v>60</v>
      </c>
      <c r="D218" s="5">
        <v>8.44</v>
      </c>
      <c r="E218" s="5">
        <v>5.71</v>
      </c>
      <c r="F218" s="5">
        <v>6.31</v>
      </c>
      <c r="G218" s="5">
        <v>124.49</v>
      </c>
      <c r="H218" s="5">
        <v>0.17</v>
      </c>
      <c r="I218" s="5"/>
      <c r="J218" s="5"/>
      <c r="K218" s="5"/>
      <c r="L218" s="5"/>
      <c r="M218" s="5"/>
      <c r="N218" s="5"/>
      <c r="O218" s="148">
        <v>282</v>
      </c>
    </row>
    <row r="219" spans="1:15" s="36" customFormat="1" ht="12.75">
      <c r="A219" s="37" t="s">
        <v>0</v>
      </c>
      <c r="B219" s="180" t="s">
        <v>13</v>
      </c>
      <c r="C219" s="5">
        <v>90</v>
      </c>
      <c r="D219" s="5">
        <v>2.33</v>
      </c>
      <c r="E219" s="5">
        <v>3.05</v>
      </c>
      <c r="F219" s="5">
        <v>24.16</v>
      </c>
      <c r="G219" s="5">
        <v>135.1</v>
      </c>
      <c r="H219" s="5">
        <v>0</v>
      </c>
      <c r="I219" s="5"/>
      <c r="J219" s="5"/>
      <c r="K219" s="5"/>
      <c r="L219" s="5"/>
      <c r="M219" s="5"/>
      <c r="N219" s="5"/>
      <c r="O219" s="148">
        <v>191</v>
      </c>
    </row>
    <row r="220" spans="1:15" ht="12.75">
      <c r="A220" s="37" t="s">
        <v>0</v>
      </c>
      <c r="B220" s="38" t="s">
        <v>70</v>
      </c>
      <c r="C220" s="11"/>
      <c r="D220" s="5"/>
      <c r="E220" s="5"/>
      <c r="F220" s="5"/>
      <c r="G220" s="74"/>
      <c r="H220" s="74"/>
      <c r="I220" s="11">
        <v>200</v>
      </c>
      <c r="J220" s="73">
        <v>19.33</v>
      </c>
      <c r="K220" s="75">
        <v>16.19</v>
      </c>
      <c r="L220" s="75">
        <v>33.99</v>
      </c>
      <c r="M220" s="73">
        <v>359</v>
      </c>
      <c r="N220" s="73">
        <v>0.96</v>
      </c>
      <c r="O220" s="159">
        <v>304</v>
      </c>
    </row>
    <row r="221" spans="1:16" ht="12.75">
      <c r="A221" s="37" t="s">
        <v>0</v>
      </c>
      <c r="B221" s="38" t="s">
        <v>118</v>
      </c>
      <c r="C221" s="5">
        <v>180</v>
      </c>
      <c r="D221" s="5">
        <v>0.12</v>
      </c>
      <c r="E221" s="5">
        <v>0</v>
      </c>
      <c r="F221" s="5">
        <v>12.24</v>
      </c>
      <c r="G221" s="5">
        <v>45.48</v>
      </c>
      <c r="H221" s="5">
        <v>1.6</v>
      </c>
      <c r="I221" s="5">
        <v>200</v>
      </c>
      <c r="J221" s="5">
        <v>0.16</v>
      </c>
      <c r="K221" s="5">
        <v>0</v>
      </c>
      <c r="L221" s="5">
        <v>14.99</v>
      </c>
      <c r="M221" s="5">
        <v>60.64</v>
      </c>
      <c r="N221" s="5">
        <v>1.8</v>
      </c>
      <c r="O221" s="100">
        <v>240</v>
      </c>
      <c r="P221" s="46" t="s">
        <v>44</v>
      </c>
    </row>
    <row r="222" spans="1:17" ht="12.75">
      <c r="A222" s="37" t="s">
        <v>0</v>
      </c>
      <c r="B222" s="38" t="s">
        <v>1</v>
      </c>
      <c r="C222" s="5">
        <v>40</v>
      </c>
      <c r="D222" s="5">
        <v>2.62</v>
      </c>
      <c r="E222" s="5">
        <v>0.48</v>
      </c>
      <c r="F222" s="5">
        <v>13.36</v>
      </c>
      <c r="G222" s="5">
        <v>69.6</v>
      </c>
      <c r="H222" s="5">
        <v>0</v>
      </c>
      <c r="I222" s="5">
        <v>50</v>
      </c>
      <c r="J222" s="5">
        <v>3.3</v>
      </c>
      <c r="K222" s="5">
        <v>0.6</v>
      </c>
      <c r="L222" s="5">
        <v>16.7</v>
      </c>
      <c r="M222" s="5">
        <v>87</v>
      </c>
      <c r="N222" s="5">
        <v>0</v>
      </c>
      <c r="O222" s="100" t="s">
        <v>79</v>
      </c>
      <c r="P222" s="36" t="s">
        <v>73</v>
      </c>
      <c r="Q222" s="36"/>
    </row>
    <row r="223" spans="1:16" ht="12.75">
      <c r="A223" s="7"/>
      <c r="B223" s="8"/>
      <c r="C223" s="9">
        <f aca="true" t="shared" si="25" ref="C223:N223">SUM(C216:C222)</f>
        <v>560</v>
      </c>
      <c r="D223" s="86">
        <f t="shared" si="25"/>
        <v>19.75</v>
      </c>
      <c r="E223" s="86">
        <f t="shared" si="25"/>
        <v>14.29</v>
      </c>
      <c r="F223" s="86">
        <f t="shared" si="25"/>
        <v>69.57</v>
      </c>
      <c r="G223" s="9">
        <f t="shared" si="25"/>
        <v>493.15</v>
      </c>
      <c r="H223" s="9">
        <f t="shared" si="25"/>
        <v>27.020000000000003</v>
      </c>
      <c r="I223" s="9">
        <f t="shared" si="25"/>
        <v>760</v>
      </c>
      <c r="J223" s="9">
        <f t="shared" si="25"/>
        <v>32.919999999999995</v>
      </c>
      <c r="K223" s="9">
        <f t="shared" si="25"/>
        <v>24.940000000000005</v>
      </c>
      <c r="L223" s="9">
        <f t="shared" si="25"/>
        <v>107.5</v>
      </c>
      <c r="M223" s="9">
        <f t="shared" si="25"/>
        <v>688.84</v>
      </c>
      <c r="N223" s="9">
        <f t="shared" si="25"/>
        <v>41.51</v>
      </c>
      <c r="O223" s="100"/>
      <c r="P223" s="32" t="s">
        <v>45</v>
      </c>
    </row>
    <row r="224" spans="1:15" ht="15">
      <c r="A224" s="105"/>
      <c r="O224" s="106"/>
    </row>
    <row r="225" spans="1:16" ht="12.75">
      <c r="A225" s="37" t="s">
        <v>2</v>
      </c>
      <c r="B225" s="38" t="s">
        <v>66</v>
      </c>
      <c r="C225" s="39">
        <v>150</v>
      </c>
      <c r="D225" s="5">
        <f>J225/I225*C225</f>
        <v>4.5</v>
      </c>
      <c r="E225" s="84">
        <f>K225/I225*C225</f>
        <v>4.875</v>
      </c>
      <c r="F225" s="84">
        <f>L225/F226*C225</f>
        <v>44.454976303317544</v>
      </c>
      <c r="G225" s="84">
        <f>M225/I225*C225</f>
        <v>87.9825</v>
      </c>
      <c r="H225" s="5">
        <v>2.05</v>
      </c>
      <c r="I225" s="5">
        <v>200</v>
      </c>
      <c r="J225" s="5">
        <v>6</v>
      </c>
      <c r="K225" s="5">
        <v>6.5</v>
      </c>
      <c r="L225" s="5">
        <v>9.38</v>
      </c>
      <c r="M225" s="5">
        <v>117.31</v>
      </c>
      <c r="N225" s="5">
        <v>1.4</v>
      </c>
      <c r="O225" s="100">
        <v>255</v>
      </c>
      <c r="P225" s="36" t="s">
        <v>44</v>
      </c>
    </row>
    <row r="226" spans="1:15" s="36" customFormat="1" ht="12.75">
      <c r="A226" s="37" t="s">
        <v>2</v>
      </c>
      <c r="B226" s="38" t="s">
        <v>155</v>
      </c>
      <c r="C226" s="39">
        <v>60</v>
      </c>
      <c r="D226" s="39">
        <v>4.6</v>
      </c>
      <c r="E226" s="39">
        <v>5.46</v>
      </c>
      <c r="F226" s="39">
        <v>31.65</v>
      </c>
      <c r="G226" s="39">
        <v>186.58</v>
      </c>
      <c r="H226" s="39">
        <v>0</v>
      </c>
      <c r="I226" s="39">
        <v>80</v>
      </c>
      <c r="J226" s="39">
        <v>5.94</v>
      </c>
      <c r="K226" s="39">
        <v>7.61</v>
      </c>
      <c r="L226" s="39">
        <v>44.65</v>
      </c>
      <c r="M226" s="39">
        <v>259.42</v>
      </c>
      <c r="N226" s="39">
        <v>0</v>
      </c>
      <c r="O226" s="101" t="s">
        <v>112</v>
      </c>
    </row>
    <row r="227" spans="1:15" ht="12.75">
      <c r="A227" s="7"/>
      <c r="B227" s="8"/>
      <c r="C227" s="9">
        <f aca="true" t="shared" si="26" ref="C227:M227">SUM(C225:C226)</f>
        <v>210</v>
      </c>
      <c r="D227" s="69">
        <f t="shared" si="26"/>
        <v>9.1</v>
      </c>
      <c r="E227" s="169">
        <f t="shared" si="26"/>
        <v>10.335</v>
      </c>
      <c r="F227" s="169">
        <f t="shared" si="26"/>
        <v>76.10497630331754</v>
      </c>
      <c r="G227" s="169">
        <f t="shared" si="26"/>
        <v>274.5625</v>
      </c>
      <c r="H227" s="69">
        <f t="shared" si="26"/>
        <v>2.05</v>
      </c>
      <c r="I227" s="69">
        <f t="shared" si="26"/>
        <v>280</v>
      </c>
      <c r="J227" s="69">
        <f t="shared" si="26"/>
        <v>11.940000000000001</v>
      </c>
      <c r="K227" s="69">
        <f t="shared" si="26"/>
        <v>14.11</v>
      </c>
      <c r="L227" s="69">
        <f t="shared" si="26"/>
        <v>54.03</v>
      </c>
      <c r="M227" s="69">
        <f t="shared" si="26"/>
        <v>376.73</v>
      </c>
      <c r="N227" s="83">
        <f>SUM(N225:N226)</f>
        <v>1.4</v>
      </c>
      <c r="O227" s="100"/>
    </row>
    <row r="228" spans="1:15" ht="15">
      <c r="A228" s="105"/>
      <c r="O228" s="106"/>
    </row>
    <row r="229" spans="1:15" ht="12.75">
      <c r="A229" s="37" t="s">
        <v>3</v>
      </c>
      <c r="B229" s="38" t="s">
        <v>156</v>
      </c>
      <c r="C229" s="5">
        <v>200</v>
      </c>
      <c r="D229" s="5">
        <v>3.72</v>
      </c>
      <c r="E229" s="5">
        <v>11.87</v>
      </c>
      <c r="F229" s="5">
        <v>22.57</v>
      </c>
      <c r="G229" s="5">
        <v>238.99</v>
      </c>
      <c r="H229" s="5">
        <v>14.2</v>
      </c>
      <c r="I229" s="5">
        <v>250</v>
      </c>
      <c r="J229" s="5">
        <v>4.65</v>
      </c>
      <c r="K229" s="5">
        <v>14.83</v>
      </c>
      <c r="L229" s="5">
        <v>28.21</v>
      </c>
      <c r="M229" s="5">
        <v>298.74</v>
      </c>
      <c r="N229" s="5">
        <v>17.75</v>
      </c>
      <c r="O229" s="100">
        <v>77</v>
      </c>
    </row>
    <row r="230" spans="1:15" ht="12.75">
      <c r="A230" s="37" t="s">
        <v>3</v>
      </c>
      <c r="B230" s="38" t="s">
        <v>26</v>
      </c>
      <c r="C230" s="5">
        <v>180</v>
      </c>
      <c r="D230" s="5">
        <v>0.06</v>
      </c>
      <c r="E230" s="5">
        <v>0</v>
      </c>
      <c r="F230" s="5">
        <v>13.77</v>
      </c>
      <c r="G230" s="5">
        <v>55.45</v>
      </c>
      <c r="H230" s="5">
        <v>1.59</v>
      </c>
      <c r="I230" s="5">
        <v>200</v>
      </c>
      <c r="J230" s="5">
        <v>0.07</v>
      </c>
      <c r="K230" s="5">
        <v>0</v>
      </c>
      <c r="L230" s="5">
        <v>15.31</v>
      </c>
      <c r="M230" s="5">
        <v>61.2</v>
      </c>
      <c r="N230" s="5">
        <v>2.13</v>
      </c>
      <c r="O230" s="100">
        <v>260</v>
      </c>
    </row>
    <row r="231" spans="1:16" ht="12.75">
      <c r="A231" s="37" t="s">
        <v>3</v>
      </c>
      <c r="B231" s="38" t="s">
        <v>113</v>
      </c>
      <c r="C231" s="5">
        <v>30</v>
      </c>
      <c r="D231" s="5">
        <v>2.25</v>
      </c>
      <c r="E231" s="5">
        <v>0.87</v>
      </c>
      <c r="F231" s="5">
        <v>15.42</v>
      </c>
      <c r="G231" s="5">
        <v>78</v>
      </c>
      <c r="H231" s="5">
        <v>0</v>
      </c>
      <c r="I231" s="5">
        <v>30</v>
      </c>
      <c r="J231" s="5">
        <v>2.25</v>
      </c>
      <c r="K231" s="5">
        <v>0.87</v>
      </c>
      <c r="L231" s="5">
        <v>15.42</v>
      </c>
      <c r="M231" s="5">
        <v>78</v>
      </c>
      <c r="N231" s="5">
        <v>0</v>
      </c>
      <c r="O231" s="100" t="s">
        <v>79</v>
      </c>
      <c r="P231" s="36" t="s">
        <v>74</v>
      </c>
    </row>
    <row r="232" spans="1:15" ht="12.75">
      <c r="A232" s="7"/>
      <c r="B232" s="8"/>
      <c r="C232" s="9">
        <f>SUM(C228:C231)</f>
        <v>410</v>
      </c>
      <c r="D232" s="9">
        <f>SUM(D228:D231)</f>
        <v>6.03</v>
      </c>
      <c r="E232" s="9">
        <f>SUM(E229:E231)</f>
        <v>12.739999999999998</v>
      </c>
      <c r="F232" s="9">
        <f>SUM(F229:F231)</f>
        <v>51.760000000000005</v>
      </c>
      <c r="G232" s="9">
        <f>SUM(G229:G231)</f>
        <v>372.44</v>
      </c>
      <c r="H232" s="9">
        <f>SUM(H229:H231)</f>
        <v>15.79</v>
      </c>
      <c r="I232" s="9">
        <f>SUM(I228:I231)</f>
        <v>480</v>
      </c>
      <c r="J232" s="9">
        <f>SUM(J228:J231)</f>
        <v>6.970000000000001</v>
      </c>
      <c r="K232" s="9">
        <f>SUM(K228:K231)</f>
        <v>15.7</v>
      </c>
      <c r="L232" s="9">
        <f>SUM(L228:L231)</f>
        <v>58.940000000000005</v>
      </c>
      <c r="M232" s="9">
        <f>SUM(M228:M231)</f>
        <v>437.94</v>
      </c>
      <c r="N232" s="9">
        <f>SUM(N229:N231)</f>
        <v>19.88</v>
      </c>
      <c r="O232" s="100"/>
    </row>
    <row r="233" spans="1:15" ht="15.75" thickBot="1">
      <c r="A233" s="105"/>
      <c r="O233" s="106"/>
    </row>
    <row r="234" spans="1:15" ht="15.75" thickBot="1">
      <c r="A234" s="184" t="s">
        <v>5</v>
      </c>
      <c r="B234" s="185"/>
      <c r="C234" s="26"/>
      <c r="D234" s="87">
        <f>D232+D227+D223+D214+D212</f>
        <v>47.32999999999999</v>
      </c>
      <c r="E234" s="87">
        <f>E232+E227+E223+E214+E212</f>
        <v>52.59499999999999</v>
      </c>
      <c r="F234" s="87">
        <f>F232+F227+F223+F214+F212</f>
        <v>256.13497630331756</v>
      </c>
      <c r="G234" s="87">
        <f>G232+G227+G223+G214+G212</f>
        <v>1561.0125</v>
      </c>
      <c r="H234" s="17">
        <f>H232+H227+H223+H214+H212</f>
        <v>72.69000000000001</v>
      </c>
      <c r="I234" s="17"/>
      <c r="J234" s="17">
        <f>J232+J227+J223+J214+J212</f>
        <v>70.69</v>
      </c>
      <c r="K234" s="17">
        <f>K232+K227+K223+K214+K212</f>
        <v>75.87</v>
      </c>
      <c r="L234" s="17">
        <f>L232+L227+L223+L214+L212</f>
        <v>305.47</v>
      </c>
      <c r="M234" s="17">
        <f>M232+M227+M223+M214+M212</f>
        <v>2107.46</v>
      </c>
      <c r="N234" s="17">
        <f>N232+N223+N214+N212</f>
        <v>89.43</v>
      </c>
      <c r="O234" s="27"/>
    </row>
    <row r="235" spans="1:15" ht="15">
      <c r="A235" s="53"/>
      <c r="B235" s="53"/>
      <c r="C235" s="41"/>
      <c r="D235" s="173"/>
      <c r="E235" s="173"/>
      <c r="F235" s="173"/>
      <c r="G235" s="173"/>
      <c r="H235" s="50"/>
      <c r="I235" s="50"/>
      <c r="J235" s="50"/>
      <c r="K235" s="50"/>
      <c r="L235" s="50"/>
      <c r="M235" s="50"/>
      <c r="N235" s="50"/>
      <c r="O235" s="42"/>
    </row>
    <row r="236" spans="1:15" ht="15">
      <c r="A236" s="53"/>
      <c r="B236" s="53"/>
      <c r="C236" s="41"/>
      <c r="D236" s="173"/>
      <c r="E236" s="173"/>
      <c r="F236" s="173"/>
      <c r="G236" s="173"/>
      <c r="H236" s="50"/>
      <c r="I236" s="50"/>
      <c r="J236" s="50"/>
      <c r="K236" s="50"/>
      <c r="L236" s="50"/>
      <c r="M236" s="50"/>
      <c r="N236" s="50"/>
      <c r="O236" s="42"/>
    </row>
    <row r="237" spans="1:15" ht="15">
      <c r="A237" s="53"/>
      <c r="B237" s="53"/>
      <c r="C237" s="41"/>
      <c r="D237" s="173"/>
      <c r="E237" s="173"/>
      <c r="F237" s="173"/>
      <c r="G237" s="173"/>
      <c r="H237" s="50"/>
      <c r="I237" s="50"/>
      <c r="J237" s="50"/>
      <c r="K237" s="50"/>
      <c r="L237" s="50"/>
      <c r="M237" s="50"/>
      <c r="N237" s="50"/>
      <c r="O237" s="42"/>
    </row>
    <row r="238" spans="1:15" ht="15">
      <c r="A238" s="53"/>
      <c r="B238" s="53"/>
      <c r="C238" s="41"/>
      <c r="D238" s="173"/>
      <c r="E238" s="173"/>
      <c r="F238" s="173"/>
      <c r="G238" s="173"/>
      <c r="H238" s="50"/>
      <c r="I238" s="50"/>
      <c r="J238" s="50"/>
      <c r="K238" s="50"/>
      <c r="L238" s="50"/>
      <c r="M238" s="50"/>
      <c r="N238" s="50"/>
      <c r="O238" s="42"/>
    </row>
    <row r="239" spans="1:15" ht="15">
      <c r="A239" s="53"/>
      <c r="B239" s="53"/>
      <c r="C239" s="41"/>
      <c r="D239" s="173"/>
      <c r="E239" s="173"/>
      <c r="F239" s="173"/>
      <c r="G239" s="173"/>
      <c r="H239" s="50"/>
      <c r="I239" s="50"/>
      <c r="J239" s="50"/>
      <c r="K239" s="50"/>
      <c r="L239" s="50"/>
      <c r="M239" s="50"/>
      <c r="N239" s="50"/>
      <c r="O239" s="42"/>
    </row>
    <row r="240" spans="1:15" ht="15.75" thickBot="1">
      <c r="A240" s="53"/>
      <c r="B240" s="53"/>
      <c r="C240" s="41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42"/>
    </row>
    <row r="241" spans="1:15" ht="15.75" thickBot="1">
      <c r="A241" s="127" t="s">
        <v>63</v>
      </c>
      <c r="B241" s="128"/>
      <c r="C241" s="129"/>
      <c r="D241" s="26" t="s">
        <v>87</v>
      </c>
      <c r="E241" s="26" t="s">
        <v>88</v>
      </c>
      <c r="F241" s="26" t="s">
        <v>89</v>
      </c>
      <c r="G241" s="26" t="s">
        <v>90</v>
      </c>
      <c r="H241" s="26" t="s">
        <v>91</v>
      </c>
      <c r="I241" s="130"/>
      <c r="J241" s="26" t="s">
        <v>87</v>
      </c>
      <c r="K241" s="26" t="s">
        <v>88</v>
      </c>
      <c r="L241" s="26" t="s">
        <v>89</v>
      </c>
      <c r="M241" s="26" t="s">
        <v>90</v>
      </c>
      <c r="N241" s="26" t="s">
        <v>91</v>
      </c>
      <c r="O241" s="131"/>
    </row>
    <row r="242" spans="1:16" s="36" customFormat="1" ht="12.75">
      <c r="A242" s="139" t="s">
        <v>6</v>
      </c>
      <c r="B242" s="132" t="s">
        <v>68</v>
      </c>
      <c r="C242" s="123">
        <v>150</v>
      </c>
      <c r="D242" s="123">
        <v>4.28</v>
      </c>
      <c r="E242" s="123">
        <v>4.88</v>
      </c>
      <c r="F242" s="123">
        <v>28.53</v>
      </c>
      <c r="G242" s="123">
        <v>180.64</v>
      </c>
      <c r="H242" s="123">
        <v>0.24</v>
      </c>
      <c r="I242" s="123">
        <v>250</v>
      </c>
      <c r="J242" s="123">
        <v>6.13</v>
      </c>
      <c r="K242" s="123">
        <v>8.13</v>
      </c>
      <c r="L242" s="123">
        <v>48.21</v>
      </c>
      <c r="M242" s="123">
        <v>301.06</v>
      </c>
      <c r="N242" s="123">
        <v>0.28</v>
      </c>
      <c r="O242" s="160">
        <v>99</v>
      </c>
      <c r="P242" s="36" t="s">
        <v>44</v>
      </c>
    </row>
    <row r="243" spans="1:15" ht="12.75">
      <c r="A243" s="37" t="s">
        <v>6</v>
      </c>
      <c r="B243" s="38" t="s">
        <v>122</v>
      </c>
      <c r="C243" s="5">
        <v>150</v>
      </c>
      <c r="D243" s="5">
        <v>2.25</v>
      </c>
      <c r="E243" s="5">
        <v>2.1</v>
      </c>
      <c r="F243" s="5">
        <v>10.05</v>
      </c>
      <c r="G243" s="5">
        <v>67.5</v>
      </c>
      <c r="H243" s="5">
        <v>0.45</v>
      </c>
      <c r="I243" s="5">
        <v>200</v>
      </c>
      <c r="J243" s="5">
        <v>3</v>
      </c>
      <c r="K243" s="5">
        <v>2.8</v>
      </c>
      <c r="L243" s="5">
        <v>13.4</v>
      </c>
      <c r="M243" s="5">
        <v>90</v>
      </c>
      <c r="N243" s="5">
        <v>0.6</v>
      </c>
      <c r="O243" s="111" t="s">
        <v>40</v>
      </c>
    </row>
    <row r="244" spans="1:15" ht="12.75">
      <c r="A244" s="37" t="s">
        <v>6</v>
      </c>
      <c r="B244" s="38" t="s">
        <v>123</v>
      </c>
      <c r="C244" s="5">
        <v>30</v>
      </c>
      <c r="D244" s="5">
        <v>2.25</v>
      </c>
      <c r="E244" s="5">
        <v>0.87</v>
      </c>
      <c r="F244" s="5">
        <v>15.42</v>
      </c>
      <c r="G244" s="5">
        <v>78</v>
      </c>
      <c r="H244" s="5">
        <v>0</v>
      </c>
      <c r="I244" s="5">
        <v>50</v>
      </c>
      <c r="J244" s="5">
        <v>3.75</v>
      </c>
      <c r="K244" s="5">
        <v>1.45</v>
      </c>
      <c r="L244" s="5">
        <v>25.7</v>
      </c>
      <c r="M244" s="5">
        <v>131</v>
      </c>
      <c r="N244" s="5">
        <v>0</v>
      </c>
      <c r="O244" s="100" t="s">
        <v>79</v>
      </c>
    </row>
    <row r="245" spans="1:15" s="36" customFormat="1" ht="12.75">
      <c r="A245" s="37" t="s">
        <v>6</v>
      </c>
      <c r="B245" s="38" t="s">
        <v>114</v>
      </c>
      <c r="C245" s="39">
        <v>5</v>
      </c>
      <c r="D245" s="39">
        <v>0.03</v>
      </c>
      <c r="E245" s="39">
        <v>4.12</v>
      </c>
      <c r="F245" s="39">
        <v>0.04</v>
      </c>
      <c r="G245" s="39">
        <v>37.4</v>
      </c>
      <c r="H245" s="39">
        <v>0</v>
      </c>
      <c r="I245" s="39">
        <v>5</v>
      </c>
      <c r="J245" s="39">
        <v>0.03</v>
      </c>
      <c r="K245" s="39">
        <v>4.12</v>
      </c>
      <c r="L245" s="39">
        <v>0.04</v>
      </c>
      <c r="M245" s="39">
        <v>37.4</v>
      </c>
      <c r="N245" s="39">
        <v>0</v>
      </c>
      <c r="O245" s="100" t="s">
        <v>79</v>
      </c>
    </row>
    <row r="246" spans="1:15" s="36" customFormat="1" ht="12.75">
      <c r="A246" s="37" t="s">
        <v>6</v>
      </c>
      <c r="B246" s="38" t="s">
        <v>18</v>
      </c>
      <c r="C246" s="39">
        <v>10</v>
      </c>
      <c r="D246" s="39">
        <v>2.34</v>
      </c>
      <c r="E246" s="39">
        <v>3</v>
      </c>
      <c r="F246" s="39">
        <v>0</v>
      </c>
      <c r="G246" s="39">
        <v>37.1</v>
      </c>
      <c r="H246" s="39">
        <v>0.08</v>
      </c>
      <c r="I246" s="39">
        <v>15</v>
      </c>
      <c r="J246" s="39">
        <v>3.51</v>
      </c>
      <c r="K246" s="39">
        <v>4.5</v>
      </c>
      <c r="L246" s="39">
        <v>0</v>
      </c>
      <c r="M246" s="39">
        <v>55.65</v>
      </c>
      <c r="N246" s="39">
        <v>0.12</v>
      </c>
      <c r="O246" s="100" t="s">
        <v>79</v>
      </c>
    </row>
    <row r="247" spans="1:15" ht="12.75">
      <c r="A247" s="7"/>
      <c r="B247" s="8"/>
      <c r="C247" s="9">
        <f aca="true" t="shared" si="27" ref="C247:N247">SUM(C242:C246)</f>
        <v>345</v>
      </c>
      <c r="D247" s="9">
        <f t="shared" si="27"/>
        <v>11.15</v>
      </c>
      <c r="E247" s="9">
        <f t="shared" si="27"/>
        <v>14.97</v>
      </c>
      <c r="F247" s="9">
        <f t="shared" si="27"/>
        <v>54.04</v>
      </c>
      <c r="G247" s="9">
        <f t="shared" si="27"/>
        <v>400.64</v>
      </c>
      <c r="H247" s="9">
        <f t="shared" si="27"/>
        <v>0.7699999999999999</v>
      </c>
      <c r="I247" s="9">
        <f t="shared" si="27"/>
        <v>520</v>
      </c>
      <c r="J247" s="9">
        <f t="shared" si="27"/>
        <v>16.419999999999998</v>
      </c>
      <c r="K247" s="9">
        <f t="shared" si="27"/>
        <v>21</v>
      </c>
      <c r="L247" s="9">
        <f t="shared" si="27"/>
        <v>87.35000000000001</v>
      </c>
      <c r="M247" s="9">
        <f t="shared" si="27"/>
        <v>615.1099999999999</v>
      </c>
      <c r="N247" s="9">
        <f t="shared" si="27"/>
        <v>1</v>
      </c>
      <c r="O247" s="100"/>
    </row>
    <row r="248" spans="1:15" ht="15.75" customHeight="1">
      <c r="A248" s="105"/>
      <c r="O248" s="106"/>
    </row>
    <row r="249" spans="1:15" s="36" customFormat="1" ht="12.75">
      <c r="A249" s="37" t="s">
        <v>7</v>
      </c>
      <c r="B249" s="38" t="s">
        <v>27</v>
      </c>
      <c r="C249" s="9">
        <v>100</v>
      </c>
      <c r="D249" s="9">
        <v>0.8</v>
      </c>
      <c r="E249" s="9">
        <v>0.3</v>
      </c>
      <c r="F249" s="9">
        <v>10</v>
      </c>
      <c r="G249" s="9">
        <v>50.8</v>
      </c>
      <c r="H249" s="9">
        <v>27.1</v>
      </c>
      <c r="I249" s="9">
        <v>100</v>
      </c>
      <c r="J249" s="9">
        <v>0.8</v>
      </c>
      <c r="K249" s="9">
        <v>0.3</v>
      </c>
      <c r="L249" s="9">
        <v>10</v>
      </c>
      <c r="M249" s="9">
        <v>50.8</v>
      </c>
      <c r="N249" s="9">
        <v>27.1</v>
      </c>
      <c r="O249" s="100" t="s">
        <v>79</v>
      </c>
    </row>
    <row r="250" spans="1:15" s="36" customFormat="1" ht="12.75">
      <c r="A250" s="37"/>
      <c r="B250" s="3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0"/>
    </row>
    <row r="251" spans="1:16" ht="12.75">
      <c r="A251" s="37" t="s">
        <v>0</v>
      </c>
      <c r="B251" s="132" t="s">
        <v>103</v>
      </c>
      <c r="C251" s="4">
        <v>150</v>
      </c>
      <c r="D251" s="4">
        <v>6.6</v>
      </c>
      <c r="E251" s="4">
        <v>7.4</v>
      </c>
      <c r="F251" s="4">
        <v>11</v>
      </c>
      <c r="G251" s="4" t="s">
        <v>107</v>
      </c>
      <c r="H251" s="4">
        <v>6</v>
      </c>
      <c r="I251" s="4">
        <v>250</v>
      </c>
      <c r="J251" s="4">
        <v>11</v>
      </c>
      <c r="K251" s="4">
        <v>12.3</v>
      </c>
      <c r="L251" s="4">
        <v>18.3</v>
      </c>
      <c r="M251" s="4">
        <v>230</v>
      </c>
      <c r="N251" s="4">
        <v>10</v>
      </c>
      <c r="O251" s="118">
        <v>43</v>
      </c>
      <c r="P251" s="32" t="s">
        <v>44</v>
      </c>
    </row>
    <row r="252" spans="1:16" ht="12.75">
      <c r="A252" s="37" t="s">
        <v>0</v>
      </c>
      <c r="B252" s="38" t="s">
        <v>157</v>
      </c>
      <c r="C252" s="5">
        <v>200</v>
      </c>
      <c r="D252" s="5">
        <v>19.7</v>
      </c>
      <c r="E252" s="5">
        <v>15</v>
      </c>
      <c r="F252" s="5">
        <v>13.65</v>
      </c>
      <c r="G252" s="5">
        <v>269</v>
      </c>
      <c r="H252" s="5">
        <v>4.72</v>
      </c>
      <c r="I252" s="5">
        <v>240</v>
      </c>
      <c r="J252" s="5">
        <v>23.6</v>
      </c>
      <c r="K252" s="5">
        <v>18</v>
      </c>
      <c r="L252" s="5">
        <v>16.38</v>
      </c>
      <c r="M252" s="5">
        <v>322.8</v>
      </c>
      <c r="N252" s="5">
        <v>5.9</v>
      </c>
      <c r="O252" s="100">
        <v>336</v>
      </c>
      <c r="P252" s="32" t="s">
        <v>108</v>
      </c>
    </row>
    <row r="253" spans="1:16" ht="12.75">
      <c r="A253" s="37" t="s">
        <v>0</v>
      </c>
      <c r="B253" s="38" t="s">
        <v>9</v>
      </c>
      <c r="C253" s="5">
        <v>180</v>
      </c>
      <c r="D253" s="5">
        <v>0.5</v>
      </c>
      <c r="E253" s="5">
        <v>0</v>
      </c>
      <c r="F253" s="5">
        <v>25.1</v>
      </c>
      <c r="G253" s="5">
        <v>102.41</v>
      </c>
      <c r="H253" s="5">
        <v>0.6</v>
      </c>
      <c r="I253" s="5">
        <v>200</v>
      </c>
      <c r="J253" s="5">
        <v>0.56</v>
      </c>
      <c r="K253" s="5">
        <v>0</v>
      </c>
      <c r="L253" s="5">
        <v>27.89</v>
      </c>
      <c r="M253" s="5">
        <v>113.79</v>
      </c>
      <c r="N253" s="5">
        <v>0.8</v>
      </c>
      <c r="O253" s="100">
        <v>241</v>
      </c>
      <c r="P253" s="46" t="s">
        <v>44</v>
      </c>
    </row>
    <row r="254" spans="1:17" ht="12.75">
      <c r="A254" s="37" t="s">
        <v>0</v>
      </c>
      <c r="B254" s="38" t="s">
        <v>1</v>
      </c>
      <c r="C254" s="5">
        <v>40</v>
      </c>
      <c r="D254" s="5">
        <v>2.62</v>
      </c>
      <c r="E254" s="5">
        <v>0.48</v>
      </c>
      <c r="F254" s="5">
        <v>13.36</v>
      </c>
      <c r="G254" s="5">
        <v>69.6</v>
      </c>
      <c r="H254" s="5">
        <v>0</v>
      </c>
      <c r="I254" s="5">
        <v>50</v>
      </c>
      <c r="J254" s="5">
        <v>3.3</v>
      </c>
      <c r="K254" s="5">
        <v>0.6</v>
      </c>
      <c r="L254" s="5">
        <v>16.7</v>
      </c>
      <c r="M254" s="5">
        <v>87</v>
      </c>
      <c r="N254" s="5">
        <v>0</v>
      </c>
      <c r="O254" s="100" t="s">
        <v>79</v>
      </c>
      <c r="P254" s="36" t="s">
        <v>73</v>
      </c>
      <c r="Q254" s="36"/>
    </row>
    <row r="255" spans="1:16" ht="12.75">
      <c r="A255" s="7"/>
      <c r="B255" s="8"/>
      <c r="C255" s="9">
        <f aca="true" t="shared" si="28" ref="C255:M255">SUM(C251:C254)</f>
        <v>570</v>
      </c>
      <c r="D255" s="9">
        <f>SUM(D251:D254)</f>
        <v>29.419999999999998</v>
      </c>
      <c r="E255" s="9">
        <f t="shared" si="28"/>
        <v>22.88</v>
      </c>
      <c r="F255" s="52">
        <f t="shared" si="28"/>
        <v>63.11</v>
      </c>
      <c r="G255" s="9">
        <f t="shared" si="28"/>
        <v>441.01</v>
      </c>
      <c r="H255" s="9">
        <f t="shared" si="28"/>
        <v>11.319999999999999</v>
      </c>
      <c r="I255" s="9">
        <f t="shared" si="28"/>
        <v>740</v>
      </c>
      <c r="J255" s="9">
        <f t="shared" si="28"/>
        <v>38.46</v>
      </c>
      <c r="K255" s="9">
        <f t="shared" si="28"/>
        <v>30.900000000000002</v>
      </c>
      <c r="L255" s="9">
        <f t="shared" si="28"/>
        <v>79.27</v>
      </c>
      <c r="M255" s="9">
        <f t="shared" si="28"/>
        <v>753.5899999999999</v>
      </c>
      <c r="N255" s="9">
        <f>SUM(N252:N254)</f>
        <v>6.7</v>
      </c>
      <c r="O255" s="100"/>
      <c r="P255" s="32" t="s">
        <v>45</v>
      </c>
    </row>
    <row r="256" spans="1:15" ht="15">
      <c r="A256" s="105"/>
      <c r="O256" s="106"/>
    </row>
    <row r="257" spans="1:16" ht="12.75">
      <c r="A257" s="37" t="s">
        <v>2</v>
      </c>
      <c r="B257" s="38" t="s">
        <v>66</v>
      </c>
      <c r="C257" s="39">
        <v>150</v>
      </c>
      <c r="D257" s="5">
        <f>J257/I257*C257</f>
        <v>4.5</v>
      </c>
      <c r="E257" s="84">
        <f>K257/I257*C257</f>
        <v>4.875</v>
      </c>
      <c r="F257" s="84">
        <f>L257/F258*C257</f>
        <v>87.82771535580525</v>
      </c>
      <c r="G257" s="84">
        <f>M257/I257*C257</f>
        <v>87.9825</v>
      </c>
      <c r="H257" s="5">
        <v>2.05</v>
      </c>
      <c r="I257" s="5">
        <v>200</v>
      </c>
      <c r="J257" s="5">
        <v>6</v>
      </c>
      <c r="K257" s="5">
        <v>6.5</v>
      </c>
      <c r="L257" s="5">
        <v>9.38</v>
      </c>
      <c r="M257" s="5">
        <v>117.31</v>
      </c>
      <c r="N257" s="5">
        <v>1.4</v>
      </c>
      <c r="O257" s="100">
        <v>255</v>
      </c>
      <c r="P257" s="36" t="s">
        <v>44</v>
      </c>
    </row>
    <row r="258" spans="1:16" ht="12.75">
      <c r="A258" s="37" t="s">
        <v>2</v>
      </c>
      <c r="B258" s="38" t="s">
        <v>158</v>
      </c>
      <c r="C258" s="5">
        <v>20</v>
      </c>
      <c r="D258" s="5">
        <v>0.64</v>
      </c>
      <c r="E258" s="5">
        <v>0.56</v>
      </c>
      <c r="F258" s="5">
        <v>16.02</v>
      </c>
      <c r="G258" s="5">
        <v>83.42</v>
      </c>
      <c r="H258" s="5">
        <v>0</v>
      </c>
      <c r="I258" s="5">
        <v>40</v>
      </c>
      <c r="J258" s="5">
        <v>1.28</v>
      </c>
      <c r="K258" s="5">
        <v>1.12</v>
      </c>
      <c r="L258" s="5">
        <v>32.04</v>
      </c>
      <c r="M258" s="5">
        <v>166.84</v>
      </c>
      <c r="N258" s="5">
        <v>0</v>
      </c>
      <c r="O258" s="100" t="s">
        <v>79</v>
      </c>
      <c r="P258" s="36" t="s">
        <v>73</v>
      </c>
    </row>
    <row r="259" spans="1:15" ht="12.75">
      <c r="A259" s="7"/>
      <c r="B259" s="8"/>
      <c r="C259" s="9">
        <f aca="true" t="shared" si="29" ref="C259:M259">SUM(C257:C258)</f>
        <v>170</v>
      </c>
      <c r="D259" s="9">
        <f t="shared" si="29"/>
        <v>5.14</v>
      </c>
      <c r="E259" s="9">
        <f t="shared" si="29"/>
        <v>5.4350000000000005</v>
      </c>
      <c r="F259" s="86">
        <f>SUM(F257:F258)</f>
        <v>103.84771535580525</v>
      </c>
      <c r="G259" s="86">
        <f>SUM(G257:G258)</f>
        <v>171.4025</v>
      </c>
      <c r="H259" s="9">
        <f t="shared" si="29"/>
        <v>2.05</v>
      </c>
      <c r="I259" s="9">
        <f t="shared" si="29"/>
        <v>240</v>
      </c>
      <c r="J259" s="9">
        <f t="shared" si="29"/>
        <v>7.28</v>
      </c>
      <c r="K259" s="9">
        <f t="shared" si="29"/>
        <v>7.62</v>
      </c>
      <c r="L259" s="9">
        <f t="shared" si="29"/>
        <v>41.42</v>
      </c>
      <c r="M259" s="9">
        <f t="shared" si="29"/>
        <v>284.15</v>
      </c>
      <c r="N259" s="51">
        <f>SUM(N257:N258)</f>
        <v>1.4</v>
      </c>
      <c r="O259" s="100"/>
    </row>
    <row r="260" spans="1:15" ht="15">
      <c r="A260" s="105"/>
      <c r="O260" s="106"/>
    </row>
    <row r="261" spans="1:15" s="3" customFormat="1" ht="12.75">
      <c r="A261" s="43" t="s">
        <v>3</v>
      </c>
      <c r="B261" s="44" t="s">
        <v>99</v>
      </c>
      <c r="C261" s="11">
        <v>40</v>
      </c>
      <c r="D261" s="11">
        <v>0.45</v>
      </c>
      <c r="E261" s="11">
        <v>4.04</v>
      </c>
      <c r="F261" s="11">
        <v>4.15</v>
      </c>
      <c r="G261" s="11">
        <v>54.72</v>
      </c>
      <c r="H261" s="11">
        <v>1.76</v>
      </c>
      <c r="I261" s="11">
        <v>60</v>
      </c>
      <c r="J261" s="11">
        <v>0.68</v>
      </c>
      <c r="K261" s="11">
        <v>6.04</v>
      </c>
      <c r="L261" s="11">
        <v>6.22</v>
      </c>
      <c r="M261" s="11">
        <v>82.08</v>
      </c>
      <c r="N261" s="11">
        <v>2.64</v>
      </c>
      <c r="O261" s="157">
        <v>9</v>
      </c>
    </row>
    <row r="262" spans="1:15" ht="12.75">
      <c r="A262" s="37" t="s">
        <v>3</v>
      </c>
      <c r="B262" s="38" t="s">
        <v>62</v>
      </c>
      <c r="C262" s="5">
        <v>70</v>
      </c>
      <c r="D262" s="5">
        <v>14.4</v>
      </c>
      <c r="E262" s="5">
        <v>8.6</v>
      </c>
      <c r="F262" s="5">
        <v>8.04</v>
      </c>
      <c r="G262" s="5">
        <v>179.3</v>
      </c>
      <c r="H262" s="5">
        <v>9.24</v>
      </c>
      <c r="I262" s="5">
        <v>80</v>
      </c>
      <c r="J262" s="5">
        <v>17.2</v>
      </c>
      <c r="K262" s="5">
        <v>10.4</v>
      </c>
      <c r="L262" s="5">
        <v>9.19</v>
      </c>
      <c r="M262" s="5">
        <v>216.2</v>
      </c>
      <c r="N262" s="5">
        <v>10.56</v>
      </c>
      <c r="O262" s="111" t="s">
        <v>34</v>
      </c>
    </row>
    <row r="263" spans="1:15" ht="12.75">
      <c r="A263" s="37" t="s">
        <v>3</v>
      </c>
      <c r="B263" s="38" t="s">
        <v>121</v>
      </c>
      <c r="C263" s="5">
        <v>90</v>
      </c>
      <c r="D263" s="5">
        <v>1.91</v>
      </c>
      <c r="E263" s="5">
        <v>3.63</v>
      </c>
      <c r="F263" s="5">
        <v>14.88</v>
      </c>
      <c r="G263" s="5">
        <v>96.27</v>
      </c>
      <c r="H263" s="5">
        <v>0.171</v>
      </c>
      <c r="I263" s="5">
        <v>100</v>
      </c>
      <c r="J263" s="5">
        <v>2.13</v>
      </c>
      <c r="K263" s="5">
        <v>4.04</v>
      </c>
      <c r="L263" s="5">
        <v>16.53</v>
      </c>
      <c r="M263" s="5">
        <v>106.97</v>
      </c>
      <c r="N263" s="5">
        <v>0.19</v>
      </c>
      <c r="O263" s="100">
        <v>206</v>
      </c>
    </row>
    <row r="264" spans="1:15" ht="12.75">
      <c r="A264" s="37" t="s">
        <v>3</v>
      </c>
      <c r="B264" s="38" t="s">
        <v>4</v>
      </c>
      <c r="C264" s="5">
        <v>180</v>
      </c>
      <c r="D264" s="5">
        <v>0</v>
      </c>
      <c r="E264" s="5">
        <v>0</v>
      </c>
      <c r="F264" s="5">
        <v>13.47</v>
      </c>
      <c r="G264" s="5">
        <v>53.89</v>
      </c>
      <c r="H264" s="5">
        <v>0</v>
      </c>
      <c r="I264" s="5">
        <v>200</v>
      </c>
      <c r="J264" s="5">
        <v>0</v>
      </c>
      <c r="K264" s="5">
        <v>0</v>
      </c>
      <c r="L264" s="5">
        <v>14.97</v>
      </c>
      <c r="M264" s="5">
        <v>59.88</v>
      </c>
      <c r="N264" s="5">
        <v>0</v>
      </c>
      <c r="O264" s="100">
        <v>263</v>
      </c>
    </row>
    <row r="265" spans="1:16" ht="12.75">
      <c r="A265" s="37" t="s">
        <v>3</v>
      </c>
      <c r="B265" s="38" t="s">
        <v>113</v>
      </c>
      <c r="C265" s="5">
        <v>30</v>
      </c>
      <c r="D265" s="5">
        <v>2.25</v>
      </c>
      <c r="E265" s="5">
        <v>0.87</v>
      </c>
      <c r="F265" s="5">
        <v>15.42</v>
      </c>
      <c r="G265" s="5">
        <v>78</v>
      </c>
      <c r="H265" s="5">
        <v>0</v>
      </c>
      <c r="I265" s="5">
        <v>30</v>
      </c>
      <c r="J265" s="5">
        <v>2.25</v>
      </c>
      <c r="K265" s="5">
        <v>0.87</v>
      </c>
      <c r="L265" s="5">
        <v>15.42</v>
      </c>
      <c r="M265" s="5">
        <v>78</v>
      </c>
      <c r="N265" s="5">
        <v>0</v>
      </c>
      <c r="O265" s="100" t="s">
        <v>79</v>
      </c>
      <c r="P265" s="36" t="s">
        <v>74</v>
      </c>
    </row>
    <row r="266" spans="1:15" ht="12.75">
      <c r="A266" s="7"/>
      <c r="B266" s="8"/>
      <c r="C266" s="9">
        <f aca="true" t="shared" si="30" ref="C266:N266">SUM(C261:C265)</f>
        <v>410</v>
      </c>
      <c r="D266" s="9">
        <f t="shared" si="30"/>
        <v>19.009999999999998</v>
      </c>
      <c r="E266" s="9">
        <f t="shared" si="30"/>
        <v>17.14</v>
      </c>
      <c r="F266" s="9">
        <f t="shared" si="30"/>
        <v>55.96</v>
      </c>
      <c r="G266" s="9">
        <f t="shared" si="30"/>
        <v>462.18</v>
      </c>
      <c r="H266" s="9">
        <f t="shared" si="30"/>
        <v>11.171</v>
      </c>
      <c r="I266" s="9">
        <f t="shared" si="30"/>
        <v>470</v>
      </c>
      <c r="J266" s="9">
        <f t="shared" si="30"/>
        <v>22.259999999999998</v>
      </c>
      <c r="K266" s="9">
        <f t="shared" si="30"/>
        <v>21.35</v>
      </c>
      <c r="L266" s="9">
        <f t="shared" si="30"/>
        <v>62.330000000000005</v>
      </c>
      <c r="M266" s="9">
        <f t="shared" si="30"/>
        <v>543.13</v>
      </c>
      <c r="N266" s="9">
        <f t="shared" si="30"/>
        <v>13.39</v>
      </c>
      <c r="O266" s="100"/>
    </row>
    <row r="267" spans="1:15" ht="15.75" thickBot="1">
      <c r="A267" s="105"/>
      <c r="O267" s="106"/>
    </row>
    <row r="268" spans="1:15" ht="15.75" thickBot="1">
      <c r="A268" s="184" t="s">
        <v>5</v>
      </c>
      <c r="B268" s="185"/>
      <c r="C268" s="26"/>
      <c r="D268" s="17">
        <f>D266+D259+D255+D249+D247</f>
        <v>65.52</v>
      </c>
      <c r="E268" s="87">
        <f>E266+E259+E255+E249+E247</f>
        <v>60.724999999999994</v>
      </c>
      <c r="F268" s="87">
        <f>F266+F259+F255+F249+F247</f>
        <v>286.95771535580525</v>
      </c>
      <c r="G268" s="87">
        <f>G266+G259+G255+G249+G247</f>
        <v>1526.0324999999998</v>
      </c>
      <c r="H268" s="17">
        <f>H266+H259+H255+H249+H247</f>
        <v>52.411</v>
      </c>
      <c r="I268" s="17"/>
      <c r="J268" s="17">
        <f>J266+J259+J255+J249+J247</f>
        <v>85.22</v>
      </c>
      <c r="K268" s="17">
        <f>K266+K259+K255+K249+K247</f>
        <v>81.17</v>
      </c>
      <c r="L268" s="17">
        <f>L266+L259+L255+L249+L247</f>
        <v>280.37</v>
      </c>
      <c r="M268" s="17">
        <f>M266+M259+M255+M249+M247</f>
        <v>2246.7799999999997</v>
      </c>
      <c r="N268" s="17">
        <f>N266+N259+N255+N249+N247</f>
        <v>49.59</v>
      </c>
      <c r="O268" s="27"/>
    </row>
    <row r="273" ht="15.75" thickBot="1"/>
    <row r="274" spans="1:15" ht="15.75" thickBot="1">
      <c r="A274" s="134" t="s">
        <v>32</v>
      </c>
      <c r="B274" s="135"/>
      <c r="C274" s="136"/>
      <c r="D274" s="26" t="s">
        <v>87</v>
      </c>
      <c r="E274" s="26" t="s">
        <v>88</v>
      </c>
      <c r="F274" s="26" t="s">
        <v>89</v>
      </c>
      <c r="G274" s="26" t="s">
        <v>90</v>
      </c>
      <c r="H274" s="26" t="s">
        <v>91</v>
      </c>
      <c r="I274" s="137"/>
      <c r="J274" s="26" t="s">
        <v>87</v>
      </c>
      <c r="K274" s="26" t="s">
        <v>88</v>
      </c>
      <c r="L274" s="26" t="s">
        <v>89</v>
      </c>
      <c r="M274" s="26" t="s">
        <v>90</v>
      </c>
      <c r="N274" s="26" t="s">
        <v>91</v>
      </c>
      <c r="O274" s="138"/>
    </row>
    <row r="275" spans="1:16" ht="12.75">
      <c r="A275" s="139" t="s">
        <v>6</v>
      </c>
      <c r="B275" s="132" t="s">
        <v>64</v>
      </c>
      <c r="C275" s="133">
        <v>150</v>
      </c>
      <c r="D275" s="4">
        <v>3.7</v>
      </c>
      <c r="E275" s="4">
        <v>4.81</v>
      </c>
      <c r="F275" s="4">
        <v>15.27</v>
      </c>
      <c r="G275" s="4">
        <v>124.59</v>
      </c>
      <c r="H275" s="4">
        <v>0.23</v>
      </c>
      <c r="I275" s="4">
        <v>250</v>
      </c>
      <c r="J275" s="4">
        <v>6</v>
      </c>
      <c r="K275" s="4">
        <v>7.8</v>
      </c>
      <c r="L275" s="4">
        <v>51.89</v>
      </c>
      <c r="M275" s="4">
        <v>304.78</v>
      </c>
      <c r="N275" s="4">
        <v>0.27</v>
      </c>
      <c r="O275" s="118">
        <v>84</v>
      </c>
      <c r="P275" s="172" t="s">
        <v>44</v>
      </c>
    </row>
    <row r="276" spans="1:16" ht="12.75">
      <c r="A276" s="37" t="s">
        <v>6</v>
      </c>
      <c r="B276" s="38" t="s">
        <v>23</v>
      </c>
      <c r="C276" s="5">
        <v>150</v>
      </c>
      <c r="D276" s="5">
        <v>2.85</v>
      </c>
      <c r="E276" s="5">
        <v>2.35</v>
      </c>
      <c r="F276" s="5">
        <v>18.45</v>
      </c>
      <c r="G276" s="5">
        <v>100.5</v>
      </c>
      <c r="H276" s="5">
        <v>0.45</v>
      </c>
      <c r="I276" s="5">
        <v>200</v>
      </c>
      <c r="J276" s="5">
        <v>3.8</v>
      </c>
      <c r="K276" s="5">
        <v>3.1</v>
      </c>
      <c r="L276" s="5">
        <v>24.6</v>
      </c>
      <c r="M276" s="5">
        <v>134</v>
      </c>
      <c r="N276" s="5">
        <v>0.6</v>
      </c>
      <c r="O276" s="111" t="s">
        <v>39</v>
      </c>
      <c r="P276" s="32"/>
    </row>
    <row r="277" spans="1:15" ht="12.75">
      <c r="A277" s="37" t="s">
        <v>6</v>
      </c>
      <c r="B277" s="38" t="s">
        <v>113</v>
      </c>
      <c r="C277" s="5">
        <v>30</v>
      </c>
      <c r="D277" s="5">
        <v>2.25</v>
      </c>
      <c r="E277" s="5">
        <v>0.87</v>
      </c>
      <c r="F277" s="5">
        <v>15.42</v>
      </c>
      <c r="G277" s="5">
        <v>78</v>
      </c>
      <c r="H277" s="5">
        <v>0</v>
      </c>
      <c r="I277" s="5">
        <v>50</v>
      </c>
      <c r="J277" s="5">
        <v>3.75</v>
      </c>
      <c r="K277" s="5">
        <v>1.45</v>
      </c>
      <c r="L277" s="5">
        <v>25.7</v>
      </c>
      <c r="M277" s="5">
        <v>131</v>
      </c>
      <c r="N277" s="5">
        <v>0</v>
      </c>
      <c r="O277" s="100" t="s">
        <v>79</v>
      </c>
    </row>
    <row r="278" spans="1:15" ht="12.75">
      <c r="A278" s="37" t="s">
        <v>6</v>
      </c>
      <c r="B278" s="38" t="s">
        <v>114</v>
      </c>
      <c r="C278" s="5">
        <v>5</v>
      </c>
      <c r="D278" s="5">
        <v>0.03</v>
      </c>
      <c r="E278" s="5">
        <v>4.12</v>
      </c>
      <c r="F278" s="5">
        <v>0.04</v>
      </c>
      <c r="G278" s="5">
        <v>37.4</v>
      </c>
      <c r="H278" s="5">
        <v>0</v>
      </c>
      <c r="I278" s="5">
        <v>5</v>
      </c>
      <c r="J278" s="5">
        <v>0.03</v>
      </c>
      <c r="K278" s="5">
        <v>4.12</v>
      </c>
      <c r="L278" s="5">
        <v>0.04</v>
      </c>
      <c r="M278" s="5">
        <v>37.4</v>
      </c>
      <c r="N278" s="5">
        <v>0</v>
      </c>
      <c r="O278" s="100" t="s">
        <v>79</v>
      </c>
    </row>
    <row r="279" spans="1:15" ht="12.75">
      <c r="A279" s="7"/>
      <c r="B279" s="8"/>
      <c r="C279" s="9">
        <f aca="true" t="shared" si="31" ref="C279:M279">SUM(C275:C278)</f>
        <v>335</v>
      </c>
      <c r="D279" s="9">
        <f t="shared" si="31"/>
        <v>8.83</v>
      </c>
      <c r="E279" s="9">
        <f t="shared" si="31"/>
        <v>12.149999999999999</v>
      </c>
      <c r="F279" s="9">
        <f t="shared" si="31"/>
        <v>49.18</v>
      </c>
      <c r="G279" s="9">
        <f t="shared" si="31"/>
        <v>340.49</v>
      </c>
      <c r="H279" s="9">
        <f t="shared" si="31"/>
        <v>0.68</v>
      </c>
      <c r="I279" s="9">
        <f t="shared" si="31"/>
        <v>505</v>
      </c>
      <c r="J279" s="9">
        <f t="shared" si="31"/>
        <v>13.58</v>
      </c>
      <c r="K279" s="9">
        <f t="shared" si="31"/>
        <v>16.47</v>
      </c>
      <c r="L279" s="9">
        <f t="shared" si="31"/>
        <v>102.23000000000002</v>
      </c>
      <c r="M279" s="9">
        <f t="shared" si="31"/>
        <v>607.18</v>
      </c>
      <c r="N279" s="9">
        <f>SUM(N275:N278)</f>
        <v>0.87</v>
      </c>
      <c r="O279" s="100"/>
    </row>
    <row r="280" spans="1:15" ht="12.75">
      <c r="A280" s="7"/>
      <c r="B280" s="8"/>
      <c r="C280" s="13"/>
      <c r="D280" s="13"/>
      <c r="E280" s="13"/>
      <c r="F280" s="13"/>
      <c r="G280" s="13"/>
      <c r="H280" s="13"/>
      <c r="I280" s="5"/>
      <c r="J280" s="5"/>
      <c r="K280" s="5"/>
      <c r="L280" s="5"/>
      <c r="M280" s="5"/>
      <c r="N280" s="5"/>
      <c r="O280" s="100"/>
    </row>
    <row r="281" spans="1:15" ht="12.75">
      <c r="A281" s="37" t="s">
        <v>6</v>
      </c>
      <c r="B281" s="38" t="s">
        <v>159</v>
      </c>
      <c r="C281" s="9">
        <v>100</v>
      </c>
      <c r="D281" s="9">
        <v>0.8</v>
      </c>
      <c r="E281" s="9">
        <v>0.3</v>
      </c>
      <c r="F281" s="9">
        <v>10</v>
      </c>
      <c r="G281" s="9">
        <v>50.8</v>
      </c>
      <c r="H281" s="9">
        <v>27.1</v>
      </c>
      <c r="I281" s="9">
        <v>100</v>
      </c>
      <c r="J281" s="9">
        <v>0.8</v>
      </c>
      <c r="K281" s="9">
        <v>0.3</v>
      </c>
      <c r="L281" s="9">
        <v>10</v>
      </c>
      <c r="M281" s="9">
        <v>50.8</v>
      </c>
      <c r="N281" s="9">
        <v>27.1</v>
      </c>
      <c r="O281" s="100" t="s">
        <v>79</v>
      </c>
    </row>
    <row r="282" spans="1:15" ht="12.75">
      <c r="A282" s="7"/>
      <c r="B282" s="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00"/>
    </row>
    <row r="283" spans="1:15" s="3" customFormat="1" ht="12.75">
      <c r="A283" s="43" t="s">
        <v>0</v>
      </c>
      <c r="B283" s="44" t="s">
        <v>160</v>
      </c>
      <c r="C283" s="11">
        <v>40</v>
      </c>
      <c r="D283" s="11">
        <v>0.45</v>
      </c>
      <c r="E283" s="11">
        <v>4.04</v>
      </c>
      <c r="F283" s="11">
        <v>4.15</v>
      </c>
      <c r="G283" s="11">
        <v>54.72</v>
      </c>
      <c r="H283" s="11">
        <v>2</v>
      </c>
      <c r="I283" s="11">
        <v>60</v>
      </c>
      <c r="J283" s="11">
        <v>0.68</v>
      </c>
      <c r="K283" s="11">
        <v>6.04</v>
      </c>
      <c r="L283" s="11">
        <v>6.22</v>
      </c>
      <c r="M283" s="11">
        <v>82.08</v>
      </c>
      <c r="N283" s="11">
        <v>3</v>
      </c>
      <c r="O283" s="147" t="s">
        <v>100</v>
      </c>
    </row>
    <row r="284" spans="1:15" s="3" customFormat="1" ht="12.75">
      <c r="A284" s="43" t="s">
        <v>0</v>
      </c>
      <c r="B284" s="44" t="s">
        <v>161</v>
      </c>
      <c r="C284" s="11">
        <v>150</v>
      </c>
      <c r="D284" s="11">
        <v>3.13</v>
      </c>
      <c r="E284" s="11">
        <v>3.28</v>
      </c>
      <c r="F284" s="11">
        <v>11.59</v>
      </c>
      <c r="G284" s="11">
        <v>86.09</v>
      </c>
      <c r="H284" s="11">
        <v>12.07</v>
      </c>
      <c r="I284" s="11">
        <v>250</v>
      </c>
      <c r="J284" s="11">
        <v>5.23</v>
      </c>
      <c r="K284" s="11">
        <v>5.47</v>
      </c>
      <c r="L284" s="11">
        <v>19.33</v>
      </c>
      <c r="M284" s="11">
        <v>143.49</v>
      </c>
      <c r="N284" s="11">
        <v>20.12</v>
      </c>
      <c r="O284" s="157">
        <v>25</v>
      </c>
    </row>
    <row r="285" spans="1:18" ht="12.75">
      <c r="A285" s="37" t="s">
        <v>0</v>
      </c>
      <c r="B285" s="38" t="s">
        <v>162</v>
      </c>
      <c r="C285" s="39">
        <v>60</v>
      </c>
      <c r="D285" s="39">
        <v>9.93</v>
      </c>
      <c r="E285" s="39">
        <v>11.61</v>
      </c>
      <c r="F285" s="39">
        <v>7.36</v>
      </c>
      <c r="G285" s="39">
        <v>156.88</v>
      </c>
      <c r="H285" s="39">
        <v>0.12</v>
      </c>
      <c r="I285" s="39">
        <v>70</v>
      </c>
      <c r="J285" s="39">
        <v>11.79</v>
      </c>
      <c r="K285" s="39">
        <v>13.75</v>
      </c>
      <c r="L285" s="39">
        <v>8.59</v>
      </c>
      <c r="M285" s="39">
        <v>194.09</v>
      </c>
      <c r="N285" s="39">
        <v>0.14</v>
      </c>
      <c r="O285" s="111" t="s">
        <v>93</v>
      </c>
      <c r="P285" s="2" t="s">
        <v>54</v>
      </c>
      <c r="R285" s="2"/>
    </row>
    <row r="286" spans="1:16" ht="12.75">
      <c r="A286" s="37" t="s">
        <v>0</v>
      </c>
      <c r="B286" s="38" t="s">
        <v>8</v>
      </c>
      <c r="C286" s="5">
        <v>90</v>
      </c>
      <c r="D286" s="5">
        <v>1.91</v>
      </c>
      <c r="E286" s="5">
        <v>3.63</v>
      </c>
      <c r="F286" s="5">
        <v>13.97</v>
      </c>
      <c r="G286" s="5">
        <v>97.27</v>
      </c>
      <c r="H286" s="5">
        <v>6.73</v>
      </c>
      <c r="I286" s="5">
        <v>100</v>
      </c>
      <c r="J286" s="5">
        <v>2.13</v>
      </c>
      <c r="K286" s="5">
        <v>4.04</v>
      </c>
      <c r="L286" s="5">
        <v>15.53</v>
      </c>
      <c r="M286" s="5">
        <v>106.97</v>
      </c>
      <c r="N286" s="5">
        <v>7.4</v>
      </c>
      <c r="O286" s="100">
        <v>206</v>
      </c>
      <c r="P286" s="32" t="s">
        <v>44</v>
      </c>
    </row>
    <row r="287" spans="1:15" ht="12.75">
      <c r="A287" s="37" t="s">
        <v>0</v>
      </c>
      <c r="B287" s="38" t="s">
        <v>163</v>
      </c>
      <c r="C287" s="5">
        <v>180</v>
      </c>
      <c r="D287" s="5">
        <v>0.72</v>
      </c>
      <c r="E287" s="5">
        <v>0.36</v>
      </c>
      <c r="F287" s="5">
        <v>23</v>
      </c>
      <c r="G287" s="5">
        <v>100</v>
      </c>
      <c r="H287" s="5">
        <v>23.6</v>
      </c>
      <c r="I287" s="5">
        <v>200</v>
      </c>
      <c r="J287" s="5">
        <v>0.8</v>
      </c>
      <c r="K287" s="5">
        <v>0.4</v>
      </c>
      <c r="L287" s="5">
        <v>25.6</v>
      </c>
      <c r="M287" s="5">
        <v>111.2</v>
      </c>
      <c r="N287" s="5">
        <v>26.2</v>
      </c>
      <c r="O287" s="100" t="s">
        <v>79</v>
      </c>
    </row>
    <row r="288" spans="1:17" ht="12.75">
      <c r="A288" s="37" t="s">
        <v>0</v>
      </c>
      <c r="B288" s="38" t="s">
        <v>1</v>
      </c>
      <c r="C288" s="5">
        <v>40</v>
      </c>
      <c r="D288" s="5">
        <v>2.62</v>
      </c>
      <c r="E288" s="5">
        <v>0.48</v>
      </c>
      <c r="F288" s="5">
        <v>13.36</v>
      </c>
      <c r="G288" s="5">
        <v>69.6</v>
      </c>
      <c r="H288" s="5">
        <v>0</v>
      </c>
      <c r="I288" s="5">
        <v>50</v>
      </c>
      <c r="J288" s="5">
        <v>3.3</v>
      </c>
      <c r="K288" s="5">
        <v>0.6</v>
      </c>
      <c r="L288" s="5">
        <v>16.7</v>
      </c>
      <c r="M288" s="5">
        <v>87</v>
      </c>
      <c r="N288" s="5">
        <v>0</v>
      </c>
      <c r="O288" s="100" t="s">
        <v>79</v>
      </c>
      <c r="P288" s="36" t="s">
        <v>73</v>
      </c>
      <c r="Q288" s="36"/>
    </row>
    <row r="289" spans="1:15" ht="12.75">
      <c r="A289" s="7"/>
      <c r="B289" s="8"/>
      <c r="C289" s="9">
        <f aca="true" t="shared" si="32" ref="C289:M289">SUM(C283:C288)</f>
        <v>560</v>
      </c>
      <c r="D289" s="9">
        <f t="shared" si="32"/>
        <v>18.76</v>
      </c>
      <c r="E289" s="9">
        <f t="shared" si="32"/>
        <v>23.4</v>
      </c>
      <c r="F289" s="9">
        <f t="shared" si="32"/>
        <v>73.43</v>
      </c>
      <c r="G289" s="9">
        <f t="shared" si="32"/>
        <v>564.56</v>
      </c>
      <c r="H289" s="9">
        <f t="shared" si="32"/>
        <v>44.52</v>
      </c>
      <c r="I289" s="9">
        <f t="shared" si="32"/>
        <v>730</v>
      </c>
      <c r="J289" s="9">
        <f t="shared" si="32"/>
        <v>23.93</v>
      </c>
      <c r="K289" s="9">
        <f t="shared" si="32"/>
        <v>30.299999999999997</v>
      </c>
      <c r="L289" s="9">
        <f t="shared" si="32"/>
        <v>91.97000000000001</v>
      </c>
      <c r="M289" s="9">
        <f t="shared" si="32"/>
        <v>724.83</v>
      </c>
      <c r="N289" s="9">
        <f>SUM(N283:N288)</f>
        <v>56.86</v>
      </c>
      <c r="O289" s="100"/>
    </row>
    <row r="290" spans="1:15" ht="12.75">
      <c r="A290" s="7"/>
      <c r="B290" s="8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00"/>
    </row>
    <row r="291" spans="1:16" ht="12.75">
      <c r="A291" s="37" t="s">
        <v>2</v>
      </c>
      <c r="B291" s="38" t="s">
        <v>138</v>
      </c>
      <c r="C291" s="5">
        <v>150</v>
      </c>
      <c r="D291" s="5">
        <v>4.35</v>
      </c>
      <c r="E291" s="5">
        <v>4.88</v>
      </c>
      <c r="F291" s="5">
        <v>136.05</v>
      </c>
      <c r="G291" s="5">
        <v>88.5</v>
      </c>
      <c r="H291" s="5">
        <v>1</v>
      </c>
      <c r="I291" s="5">
        <v>200</v>
      </c>
      <c r="J291" s="5">
        <v>5.8</v>
      </c>
      <c r="K291" s="5">
        <v>6.5</v>
      </c>
      <c r="L291" s="5">
        <v>8</v>
      </c>
      <c r="M291" s="5">
        <v>118</v>
      </c>
      <c r="N291" s="5">
        <v>1.4</v>
      </c>
      <c r="O291" s="100" t="s">
        <v>79</v>
      </c>
      <c r="P291" s="36" t="s">
        <v>73</v>
      </c>
    </row>
    <row r="292" spans="1:16" s="3" customFormat="1" ht="12.75">
      <c r="A292" s="43" t="s">
        <v>2</v>
      </c>
      <c r="B292" s="38" t="s">
        <v>164</v>
      </c>
      <c r="C292" s="5">
        <v>20</v>
      </c>
      <c r="D292" s="5">
        <v>1.52</v>
      </c>
      <c r="E292" s="5">
        <v>0.56</v>
      </c>
      <c r="F292" s="5">
        <v>16.02</v>
      </c>
      <c r="G292" s="5">
        <v>83.42</v>
      </c>
      <c r="H292" s="5">
        <v>0</v>
      </c>
      <c r="I292" s="5">
        <v>40</v>
      </c>
      <c r="J292" s="5">
        <v>3.8</v>
      </c>
      <c r="K292" s="5">
        <v>1.12</v>
      </c>
      <c r="L292" s="5">
        <v>32.04</v>
      </c>
      <c r="M292" s="5">
        <v>166.84</v>
      </c>
      <c r="N292" s="5">
        <v>0</v>
      </c>
      <c r="O292" s="147" t="s">
        <v>46</v>
      </c>
      <c r="P292" s="32" t="s">
        <v>45</v>
      </c>
    </row>
    <row r="293" spans="1:15" ht="12.75">
      <c r="A293" s="7"/>
      <c r="B293" s="8"/>
      <c r="C293" s="9">
        <f aca="true" t="shared" si="33" ref="C293:M293">SUM(C291:C292)</f>
        <v>170</v>
      </c>
      <c r="D293" s="9">
        <f t="shared" si="33"/>
        <v>5.869999999999999</v>
      </c>
      <c r="E293" s="9">
        <f t="shared" si="33"/>
        <v>5.4399999999999995</v>
      </c>
      <c r="F293" s="9">
        <f t="shared" si="33"/>
        <v>152.07000000000002</v>
      </c>
      <c r="G293" s="9">
        <f t="shared" si="33"/>
        <v>171.92000000000002</v>
      </c>
      <c r="H293" s="9">
        <f t="shared" si="33"/>
        <v>1</v>
      </c>
      <c r="I293" s="9">
        <f t="shared" si="33"/>
        <v>240</v>
      </c>
      <c r="J293" s="9">
        <f t="shared" si="33"/>
        <v>9.6</v>
      </c>
      <c r="K293" s="9">
        <f t="shared" si="33"/>
        <v>7.62</v>
      </c>
      <c r="L293" s="9">
        <f t="shared" si="33"/>
        <v>40.04</v>
      </c>
      <c r="M293" s="9">
        <f t="shared" si="33"/>
        <v>284.84000000000003</v>
      </c>
      <c r="N293" s="9">
        <f>SUM(N291:N292)</f>
        <v>1.4</v>
      </c>
      <c r="O293" s="100"/>
    </row>
    <row r="294" spans="1:15" ht="12.75">
      <c r="A294" s="7"/>
      <c r="B294" s="8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100"/>
    </row>
    <row r="295" spans="1:15" ht="12.75">
      <c r="A295" s="37" t="s">
        <v>3</v>
      </c>
      <c r="B295" s="38" t="s">
        <v>170</v>
      </c>
      <c r="C295" s="5">
        <v>150</v>
      </c>
      <c r="D295" s="5">
        <v>20.2</v>
      </c>
      <c r="E295" s="5">
        <v>7.01</v>
      </c>
      <c r="F295" s="5">
        <v>23.72</v>
      </c>
      <c r="G295" s="5">
        <v>250.87</v>
      </c>
      <c r="H295" s="5">
        <v>0</v>
      </c>
      <c r="I295" s="5">
        <v>200</v>
      </c>
      <c r="J295" s="5">
        <v>26.9</v>
      </c>
      <c r="K295" s="5">
        <v>9.35</v>
      </c>
      <c r="L295" s="5">
        <v>31.63</v>
      </c>
      <c r="M295" s="5">
        <v>334.49</v>
      </c>
      <c r="N295" s="5">
        <v>0</v>
      </c>
      <c r="O295" s="111" t="s">
        <v>171</v>
      </c>
    </row>
    <row r="296" spans="1:16" ht="12.75">
      <c r="A296" s="37" t="s">
        <v>3</v>
      </c>
      <c r="B296" s="38" t="s">
        <v>165</v>
      </c>
      <c r="C296" s="5">
        <v>50</v>
      </c>
      <c r="D296" s="5">
        <v>0.72</v>
      </c>
      <c r="E296" s="5">
        <v>3.49</v>
      </c>
      <c r="F296" s="5">
        <v>12.86</v>
      </c>
      <c r="G296" s="5">
        <v>85.73</v>
      </c>
      <c r="H296" s="5">
        <v>0.01</v>
      </c>
      <c r="I296" s="5">
        <v>50</v>
      </c>
      <c r="J296" s="5">
        <v>0.72</v>
      </c>
      <c r="K296" s="5">
        <v>3.49</v>
      </c>
      <c r="L296" s="5">
        <v>12.86</v>
      </c>
      <c r="M296" s="5">
        <v>85.73</v>
      </c>
      <c r="N296" s="5">
        <v>0.01</v>
      </c>
      <c r="O296" s="100">
        <v>354</v>
      </c>
      <c r="P296" s="172" t="s">
        <v>48</v>
      </c>
    </row>
    <row r="297" spans="1:15" ht="12.75">
      <c r="A297" s="37" t="s">
        <v>3</v>
      </c>
      <c r="B297" s="38" t="s">
        <v>131</v>
      </c>
      <c r="C297" s="5">
        <v>180</v>
      </c>
      <c r="D297" s="5">
        <v>1.12</v>
      </c>
      <c r="E297" s="5">
        <v>0</v>
      </c>
      <c r="F297" s="5">
        <v>26.11</v>
      </c>
      <c r="G297" s="5">
        <v>104.4</v>
      </c>
      <c r="H297" s="5">
        <v>0</v>
      </c>
      <c r="I297" s="6">
        <v>200</v>
      </c>
      <c r="J297" s="5">
        <v>1.24</v>
      </c>
      <c r="K297" s="5">
        <v>0</v>
      </c>
      <c r="L297" s="5">
        <v>29</v>
      </c>
      <c r="M297" s="5">
        <v>116</v>
      </c>
      <c r="N297" s="5">
        <v>0</v>
      </c>
      <c r="O297" s="100">
        <v>233</v>
      </c>
    </row>
    <row r="298" spans="1:16" ht="12.75">
      <c r="A298" s="37" t="s">
        <v>3</v>
      </c>
      <c r="B298" s="38" t="s">
        <v>113</v>
      </c>
      <c r="C298" s="5">
        <v>30</v>
      </c>
      <c r="D298" s="5">
        <v>2.25</v>
      </c>
      <c r="E298" s="5">
        <v>0.87</v>
      </c>
      <c r="F298" s="5">
        <v>15.42</v>
      </c>
      <c r="G298" s="5">
        <v>78</v>
      </c>
      <c r="H298" s="5">
        <v>0</v>
      </c>
      <c r="I298" s="5">
        <v>30</v>
      </c>
      <c r="J298" s="5">
        <v>2.25</v>
      </c>
      <c r="K298" s="5">
        <v>0.87</v>
      </c>
      <c r="L298" s="5">
        <v>15.42</v>
      </c>
      <c r="M298" s="5">
        <v>78</v>
      </c>
      <c r="N298" s="5">
        <v>0</v>
      </c>
      <c r="O298" s="100" t="s">
        <v>79</v>
      </c>
      <c r="P298" s="36" t="s">
        <v>74</v>
      </c>
    </row>
    <row r="299" spans="1:15" ht="12.75">
      <c r="A299" s="161"/>
      <c r="B299" s="15"/>
      <c r="C299" s="9">
        <f aca="true" t="shared" si="34" ref="C299:N299">SUM(C295:C298)</f>
        <v>410</v>
      </c>
      <c r="D299" s="9">
        <f t="shared" si="34"/>
        <v>24.29</v>
      </c>
      <c r="E299" s="9">
        <f t="shared" si="34"/>
        <v>11.37</v>
      </c>
      <c r="F299" s="9">
        <f t="shared" si="34"/>
        <v>78.11</v>
      </c>
      <c r="G299" s="9">
        <f t="shared" si="34"/>
        <v>519</v>
      </c>
      <c r="H299" s="9">
        <f t="shared" si="34"/>
        <v>0.01</v>
      </c>
      <c r="I299" s="9">
        <f t="shared" si="34"/>
        <v>480</v>
      </c>
      <c r="J299" s="9">
        <f t="shared" si="34"/>
        <v>31.109999999999996</v>
      </c>
      <c r="K299" s="9">
        <f t="shared" si="34"/>
        <v>13.709999999999999</v>
      </c>
      <c r="L299" s="9">
        <f t="shared" si="34"/>
        <v>88.91</v>
      </c>
      <c r="M299" s="9">
        <f t="shared" si="34"/>
        <v>614.22</v>
      </c>
      <c r="N299" s="9">
        <f t="shared" si="34"/>
        <v>0.01</v>
      </c>
      <c r="O299" s="100"/>
    </row>
    <row r="300" spans="1:15" ht="13.5" thickBot="1">
      <c r="A300" s="162"/>
      <c r="B300" s="1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149"/>
    </row>
    <row r="301" spans="1:15" s="29" customFormat="1" ht="15.75" thickBot="1">
      <c r="A301" s="182" t="s">
        <v>5</v>
      </c>
      <c r="B301" s="183"/>
      <c r="C301" s="26"/>
      <c r="D301" s="17">
        <f>D299+D293+D289+D281+D279</f>
        <v>58.55</v>
      </c>
      <c r="E301" s="17">
        <f>E299+E293+E289+E281+E279</f>
        <v>52.65999999999999</v>
      </c>
      <c r="F301" s="17">
        <f>F299+F293+F289+F281+F279</f>
        <v>362.79</v>
      </c>
      <c r="G301" s="17">
        <f>G299+G293+G289+G281+G279</f>
        <v>1646.77</v>
      </c>
      <c r="H301" s="17">
        <v>0</v>
      </c>
      <c r="I301" s="17"/>
      <c r="J301" s="17">
        <f>J299+J293+J289+J281+J279</f>
        <v>79.01999999999998</v>
      </c>
      <c r="K301" s="17">
        <f>K299+K293+K289+K281+K279</f>
        <v>68.39999999999999</v>
      </c>
      <c r="L301" s="17">
        <f>L299+L293+L289+L281+L279</f>
        <v>333.15000000000003</v>
      </c>
      <c r="M301" s="17">
        <f>M299+M293+M289+M281+M279</f>
        <v>2281.87</v>
      </c>
      <c r="N301" s="17"/>
      <c r="O301" s="27"/>
    </row>
    <row r="307" ht="15.75" thickBot="1"/>
    <row r="308" spans="1:15" ht="15.75" thickBot="1">
      <c r="A308" s="134" t="s">
        <v>33</v>
      </c>
      <c r="B308" s="135"/>
      <c r="C308" s="136"/>
      <c r="D308" s="26" t="s">
        <v>87</v>
      </c>
      <c r="E308" s="26" t="s">
        <v>88</v>
      </c>
      <c r="F308" s="26" t="s">
        <v>89</v>
      </c>
      <c r="G308" s="26" t="s">
        <v>90</v>
      </c>
      <c r="H308" s="26" t="s">
        <v>91</v>
      </c>
      <c r="I308" s="137"/>
      <c r="J308" s="26" t="s">
        <v>87</v>
      </c>
      <c r="K308" s="26" t="s">
        <v>88</v>
      </c>
      <c r="L308" s="26" t="s">
        <v>89</v>
      </c>
      <c r="M308" s="26" t="s">
        <v>90</v>
      </c>
      <c r="N308" s="26" t="s">
        <v>91</v>
      </c>
      <c r="O308" s="138"/>
    </row>
    <row r="309" spans="1:15" ht="12.75">
      <c r="A309" s="139" t="s">
        <v>6</v>
      </c>
      <c r="B309" s="132" t="s">
        <v>77</v>
      </c>
      <c r="C309" s="4">
        <v>150</v>
      </c>
      <c r="D309" s="4">
        <v>5.48</v>
      </c>
      <c r="E309" s="4">
        <v>6.4</v>
      </c>
      <c r="F309" s="4">
        <v>42.55</v>
      </c>
      <c r="G309" s="4">
        <v>249.92</v>
      </c>
      <c r="H309" s="4">
        <v>0</v>
      </c>
      <c r="I309" s="4">
        <v>250</v>
      </c>
      <c r="J309" s="4">
        <v>6.68</v>
      </c>
      <c r="K309" s="4">
        <v>7.8</v>
      </c>
      <c r="L309" s="4">
        <v>51.89</v>
      </c>
      <c r="M309" s="4">
        <v>304.78</v>
      </c>
      <c r="N309" s="4">
        <v>0</v>
      </c>
      <c r="O309" s="118">
        <v>97</v>
      </c>
    </row>
    <row r="310" spans="1:15" ht="12.75">
      <c r="A310" s="37" t="s">
        <v>6</v>
      </c>
      <c r="B310" s="38" t="s">
        <v>122</v>
      </c>
      <c r="C310" s="5">
        <v>150</v>
      </c>
      <c r="D310" s="5">
        <v>2.25</v>
      </c>
      <c r="E310" s="5">
        <v>2.1</v>
      </c>
      <c r="F310" s="5">
        <v>10.05</v>
      </c>
      <c r="G310" s="5">
        <v>67.5</v>
      </c>
      <c r="H310" s="5">
        <v>0.45</v>
      </c>
      <c r="I310" s="5">
        <v>200</v>
      </c>
      <c r="J310" s="5">
        <v>3</v>
      </c>
      <c r="K310" s="5">
        <v>2.8</v>
      </c>
      <c r="L310" s="5">
        <v>13.4</v>
      </c>
      <c r="M310" s="5">
        <v>90</v>
      </c>
      <c r="N310" s="5">
        <v>0.6</v>
      </c>
      <c r="O310" s="111" t="s">
        <v>40</v>
      </c>
    </row>
    <row r="311" spans="1:15" ht="12.75">
      <c r="A311" s="37" t="s">
        <v>6</v>
      </c>
      <c r="B311" s="38" t="s">
        <v>123</v>
      </c>
      <c r="C311" s="5">
        <v>30</v>
      </c>
      <c r="D311" s="5">
        <v>2.25</v>
      </c>
      <c r="E311" s="5">
        <v>0.87</v>
      </c>
      <c r="F311" s="5">
        <v>15.42</v>
      </c>
      <c r="G311" s="5">
        <v>78</v>
      </c>
      <c r="H311" s="5">
        <v>0</v>
      </c>
      <c r="I311" s="5">
        <v>50</v>
      </c>
      <c r="J311" s="5">
        <v>3.75</v>
      </c>
      <c r="K311" s="5">
        <v>1.45</v>
      </c>
      <c r="L311" s="5">
        <v>25.7</v>
      </c>
      <c r="M311" s="5">
        <v>131</v>
      </c>
      <c r="N311" s="5">
        <v>0</v>
      </c>
      <c r="O311" s="100" t="s">
        <v>79</v>
      </c>
    </row>
    <row r="312" spans="1:15" ht="12.75">
      <c r="A312" s="37" t="s">
        <v>6</v>
      </c>
      <c r="B312" s="38" t="s">
        <v>114</v>
      </c>
      <c r="C312" s="5">
        <v>5</v>
      </c>
      <c r="D312" s="5">
        <v>0.03</v>
      </c>
      <c r="E312" s="5">
        <v>4.12</v>
      </c>
      <c r="F312" s="5">
        <v>0.04</v>
      </c>
      <c r="G312" s="5">
        <v>37.4</v>
      </c>
      <c r="H312" s="5">
        <v>0</v>
      </c>
      <c r="I312" s="5">
        <v>5</v>
      </c>
      <c r="J312" s="5">
        <v>0.03</v>
      </c>
      <c r="K312" s="5">
        <v>4.12</v>
      </c>
      <c r="L312" s="5">
        <v>0.04</v>
      </c>
      <c r="M312" s="5">
        <v>37.4</v>
      </c>
      <c r="N312" s="5">
        <v>0</v>
      </c>
      <c r="O312" s="100" t="s">
        <v>79</v>
      </c>
    </row>
    <row r="313" spans="1:15" ht="12.75">
      <c r="A313" s="37"/>
      <c r="B313" s="38" t="s">
        <v>18</v>
      </c>
      <c r="C313" s="5">
        <v>10</v>
      </c>
      <c r="D313" s="5">
        <v>2.34</v>
      </c>
      <c r="E313" s="5">
        <v>3</v>
      </c>
      <c r="F313" s="5">
        <v>0</v>
      </c>
      <c r="G313" s="5">
        <v>37.1</v>
      </c>
      <c r="H313" s="5">
        <v>0.08</v>
      </c>
      <c r="I313" s="5">
        <v>15</v>
      </c>
      <c r="J313" s="5">
        <v>3.51</v>
      </c>
      <c r="K313" s="5">
        <v>4.5</v>
      </c>
      <c r="L313" s="5">
        <v>0</v>
      </c>
      <c r="M313" s="5">
        <v>55.65</v>
      </c>
      <c r="N313" s="5">
        <v>0.12</v>
      </c>
      <c r="O313" s="100" t="s">
        <v>79</v>
      </c>
    </row>
    <row r="314" spans="1:15" ht="12.75">
      <c r="A314" s="7"/>
      <c r="B314" s="8"/>
      <c r="C314" s="9">
        <f aca="true" t="shared" si="35" ref="C314:N314">SUM(C309:C313)</f>
        <v>345</v>
      </c>
      <c r="D314" s="9">
        <f t="shared" si="35"/>
        <v>12.35</v>
      </c>
      <c r="E314" s="9">
        <f t="shared" si="35"/>
        <v>16.49</v>
      </c>
      <c r="F314" s="9">
        <f t="shared" si="35"/>
        <v>68.06</v>
      </c>
      <c r="G314" s="9">
        <f t="shared" si="35"/>
        <v>469.91999999999996</v>
      </c>
      <c r="H314" s="9">
        <f t="shared" si="35"/>
        <v>0.53</v>
      </c>
      <c r="I314" s="9">
        <f t="shared" si="35"/>
        <v>520</v>
      </c>
      <c r="J314" s="9">
        <f t="shared" si="35"/>
        <v>16.97</v>
      </c>
      <c r="K314" s="9">
        <f t="shared" si="35"/>
        <v>20.669999999999998</v>
      </c>
      <c r="L314" s="9">
        <f t="shared" si="35"/>
        <v>91.03000000000002</v>
      </c>
      <c r="M314" s="9">
        <f t="shared" si="35"/>
        <v>618.8299999999999</v>
      </c>
      <c r="N314" s="9">
        <f t="shared" si="35"/>
        <v>0.72</v>
      </c>
      <c r="O314" s="100"/>
    </row>
    <row r="315" spans="1:15" ht="15">
      <c r="A315" s="105"/>
      <c r="O315" s="106"/>
    </row>
    <row r="316" spans="1:15" s="36" customFormat="1" ht="12.75">
      <c r="A316" s="37" t="s">
        <v>7</v>
      </c>
      <c r="B316" s="38" t="s">
        <v>27</v>
      </c>
      <c r="C316" s="9">
        <v>100</v>
      </c>
      <c r="D316" s="9">
        <v>0.8</v>
      </c>
      <c r="E316" s="9">
        <v>0.3</v>
      </c>
      <c r="F316" s="9">
        <v>10</v>
      </c>
      <c r="G316" s="9">
        <v>50.8</v>
      </c>
      <c r="H316" s="9">
        <v>27.1</v>
      </c>
      <c r="I316" s="9">
        <v>100</v>
      </c>
      <c r="J316" s="9">
        <v>0.8</v>
      </c>
      <c r="K316" s="9">
        <v>0.3</v>
      </c>
      <c r="L316" s="9">
        <v>10</v>
      </c>
      <c r="M316" s="9">
        <v>50.8</v>
      </c>
      <c r="N316" s="9">
        <v>27.1</v>
      </c>
      <c r="O316" s="100" t="s">
        <v>79</v>
      </c>
    </row>
    <row r="317" spans="1:15" ht="15">
      <c r="A317" s="105"/>
      <c r="O317" s="106"/>
    </row>
    <row r="318" spans="1:16" ht="12.75">
      <c r="A318" s="37" t="s">
        <v>0</v>
      </c>
      <c r="B318" s="38" t="s">
        <v>166</v>
      </c>
      <c r="C318" s="39">
        <v>40</v>
      </c>
      <c r="D318" s="39">
        <v>0.56</v>
      </c>
      <c r="E318" s="39">
        <v>4.03</v>
      </c>
      <c r="F318" s="39">
        <v>3.68</v>
      </c>
      <c r="G318" s="39">
        <v>53.32</v>
      </c>
      <c r="H318" s="39">
        <v>3.2</v>
      </c>
      <c r="I318" s="39">
        <v>60</v>
      </c>
      <c r="J318" s="39">
        <v>0.84</v>
      </c>
      <c r="K318" s="39">
        <v>6.04</v>
      </c>
      <c r="L318" s="39">
        <v>5.53</v>
      </c>
      <c r="M318" s="39">
        <v>79.96</v>
      </c>
      <c r="N318" s="39">
        <v>4.7</v>
      </c>
      <c r="O318" s="102">
        <v>22</v>
      </c>
      <c r="P318" s="163" t="s">
        <v>44</v>
      </c>
    </row>
    <row r="319" spans="1:16" ht="12.75">
      <c r="A319" s="37" t="s">
        <v>0</v>
      </c>
      <c r="B319" s="132" t="s">
        <v>28</v>
      </c>
      <c r="C319" s="4">
        <v>150</v>
      </c>
      <c r="D319" s="4">
        <v>3.02</v>
      </c>
      <c r="E319" s="4">
        <v>6.78</v>
      </c>
      <c r="F319" s="4">
        <v>19.42</v>
      </c>
      <c r="G319" s="4">
        <v>89.76</v>
      </c>
      <c r="H319" s="4">
        <v>2.7</v>
      </c>
      <c r="I319" s="4">
        <v>250</v>
      </c>
      <c r="J319" s="4">
        <v>5.02</v>
      </c>
      <c r="K319" s="4">
        <v>11.3</v>
      </c>
      <c r="L319" s="4">
        <v>32.37</v>
      </c>
      <c r="M319" s="4">
        <v>149.6</v>
      </c>
      <c r="N319" s="4">
        <v>4.5</v>
      </c>
      <c r="O319" s="118">
        <v>33</v>
      </c>
      <c r="P319" s="32" t="s">
        <v>44</v>
      </c>
    </row>
    <row r="320" spans="1:16" ht="12.75">
      <c r="A320" s="37" t="s">
        <v>0</v>
      </c>
      <c r="B320" s="38" t="s">
        <v>167</v>
      </c>
      <c r="C320" s="5"/>
      <c r="D320" s="5"/>
      <c r="E320" s="5"/>
      <c r="F320" s="5"/>
      <c r="G320" s="5"/>
      <c r="H320" s="5"/>
      <c r="I320" s="5">
        <v>100</v>
      </c>
      <c r="J320" s="5">
        <v>18.56</v>
      </c>
      <c r="K320" s="5">
        <v>20.72</v>
      </c>
      <c r="L320" s="5">
        <v>5.77</v>
      </c>
      <c r="M320" s="5">
        <v>283.79</v>
      </c>
      <c r="N320" s="5">
        <v>0.71</v>
      </c>
      <c r="O320" s="157">
        <v>152</v>
      </c>
      <c r="P320" s="32" t="s">
        <v>44</v>
      </c>
    </row>
    <row r="321" spans="1:16" s="36" customFormat="1" ht="12.75">
      <c r="A321" s="37" t="s">
        <v>0</v>
      </c>
      <c r="B321" s="38" t="s">
        <v>117</v>
      </c>
      <c r="C321" s="91">
        <v>60</v>
      </c>
      <c r="D321" s="5">
        <v>8.44</v>
      </c>
      <c r="E321" s="5">
        <v>5.71</v>
      </c>
      <c r="F321" s="5">
        <v>6.31</v>
      </c>
      <c r="G321" s="5">
        <v>114.49</v>
      </c>
      <c r="H321" s="5">
        <v>0.17</v>
      </c>
      <c r="I321" s="5"/>
      <c r="J321" s="5"/>
      <c r="K321" s="5"/>
      <c r="L321" s="5"/>
      <c r="M321" s="5"/>
      <c r="N321" s="5"/>
      <c r="O321" s="100">
        <v>282</v>
      </c>
      <c r="P321" s="36" t="s">
        <v>44</v>
      </c>
    </row>
    <row r="322" spans="1:19" ht="12.75">
      <c r="A322" s="37" t="s">
        <v>0</v>
      </c>
      <c r="B322" s="38" t="s">
        <v>129</v>
      </c>
      <c r="C322" s="5">
        <v>90</v>
      </c>
      <c r="D322" s="5">
        <v>3.3</v>
      </c>
      <c r="E322" s="5">
        <v>3.17</v>
      </c>
      <c r="F322" s="5">
        <v>21.2</v>
      </c>
      <c r="G322" s="5">
        <v>126.65</v>
      </c>
      <c r="H322" s="5">
        <v>0</v>
      </c>
      <c r="I322" s="5">
        <v>100</v>
      </c>
      <c r="J322" s="5">
        <v>3.68</v>
      </c>
      <c r="K322" s="5">
        <v>3.53</v>
      </c>
      <c r="L322" s="5">
        <v>23.55</v>
      </c>
      <c r="M322" s="5">
        <v>140.73</v>
      </c>
      <c r="N322" s="5">
        <v>0</v>
      </c>
      <c r="O322" s="100">
        <v>194</v>
      </c>
      <c r="S322" s="32" t="s">
        <v>44</v>
      </c>
    </row>
    <row r="323" spans="1:16" ht="12.75">
      <c r="A323" s="37" t="s">
        <v>0</v>
      </c>
      <c r="B323" s="38" t="s">
        <v>9</v>
      </c>
      <c r="C323" s="5">
        <v>180</v>
      </c>
      <c r="D323" s="5">
        <v>0.5</v>
      </c>
      <c r="E323" s="5">
        <v>0</v>
      </c>
      <c r="F323" s="5">
        <v>25.1</v>
      </c>
      <c r="G323" s="5">
        <v>102.41</v>
      </c>
      <c r="H323" s="5">
        <v>0.6</v>
      </c>
      <c r="I323" s="5">
        <v>200</v>
      </c>
      <c r="J323" s="5">
        <v>0.56</v>
      </c>
      <c r="K323" s="5">
        <v>0</v>
      </c>
      <c r="L323" s="5">
        <v>27.89</v>
      </c>
      <c r="M323" s="5">
        <v>113.79</v>
      </c>
      <c r="N323" s="5">
        <v>0.8</v>
      </c>
      <c r="O323" s="100">
        <v>241</v>
      </c>
      <c r="P323" s="46" t="s">
        <v>44</v>
      </c>
    </row>
    <row r="324" spans="1:17" ht="12.75">
      <c r="A324" s="37" t="s">
        <v>0</v>
      </c>
      <c r="B324" s="38" t="s">
        <v>1</v>
      </c>
      <c r="C324" s="5">
        <v>40</v>
      </c>
      <c r="D324" s="5">
        <v>2.62</v>
      </c>
      <c r="E324" s="5">
        <v>0.48</v>
      </c>
      <c r="F324" s="5">
        <v>13.36</v>
      </c>
      <c r="G324" s="5">
        <v>69.6</v>
      </c>
      <c r="H324" s="5">
        <v>0</v>
      </c>
      <c r="I324" s="5">
        <v>50</v>
      </c>
      <c r="J324" s="5">
        <v>3.3</v>
      </c>
      <c r="K324" s="5">
        <v>0.6</v>
      </c>
      <c r="L324" s="5">
        <v>16.7</v>
      </c>
      <c r="M324" s="5">
        <v>87</v>
      </c>
      <c r="N324" s="5">
        <v>0</v>
      </c>
      <c r="O324" s="100" t="s">
        <v>79</v>
      </c>
      <c r="P324" s="36" t="s">
        <v>73</v>
      </c>
      <c r="Q324" s="36"/>
    </row>
    <row r="325" spans="1:15" ht="12.75">
      <c r="A325" s="7"/>
      <c r="B325" s="8"/>
      <c r="C325" s="9">
        <f aca="true" t="shared" si="36" ref="C325:N325">SUM(C318:C324)</f>
        <v>560</v>
      </c>
      <c r="D325" s="9">
        <f t="shared" si="36"/>
        <v>18.44</v>
      </c>
      <c r="E325" s="9">
        <f t="shared" si="36"/>
        <v>20.169999999999998</v>
      </c>
      <c r="F325" s="9">
        <f t="shared" si="36"/>
        <v>89.07000000000001</v>
      </c>
      <c r="G325" s="9">
        <f t="shared" si="36"/>
        <v>556.23</v>
      </c>
      <c r="H325" s="9">
        <f t="shared" si="36"/>
        <v>6.67</v>
      </c>
      <c r="I325" s="9">
        <f t="shared" si="36"/>
        <v>760</v>
      </c>
      <c r="J325" s="9">
        <f t="shared" si="36"/>
        <v>31.959999999999997</v>
      </c>
      <c r="K325" s="9">
        <f t="shared" si="36"/>
        <v>42.190000000000005</v>
      </c>
      <c r="L325" s="9">
        <f t="shared" si="36"/>
        <v>111.81</v>
      </c>
      <c r="M325" s="9">
        <f t="shared" si="36"/>
        <v>854.87</v>
      </c>
      <c r="N325" s="52">
        <f t="shared" si="36"/>
        <v>10.71</v>
      </c>
      <c r="O325" s="100"/>
    </row>
    <row r="326" spans="1:15" ht="15">
      <c r="A326" s="105"/>
      <c r="O326" s="106"/>
    </row>
    <row r="327" spans="1:15" ht="12.75">
      <c r="A327" s="37" t="s">
        <v>2</v>
      </c>
      <c r="B327" s="38" t="s">
        <v>138</v>
      </c>
      <c r="C327" s="5">
        <v>150</v>
      </c>
      <c r="D327" s="5">
        <v>4.35</v>
      </c>
      <c r="E327" s="5">
        <v>4.88</v>
      </c>
      <c r="F327" s="5">
        <v>136.05</v>
      </c>
      <c r="G327" s="5">
        <v>88.5</v>
      </c>
      <c r="H327" s="5">
        <v>1</v>
      </c>
      <c r="I327" s="5">
        <v>200</v>
      </c>
      <c r="J327" s="5">
        <v>5.8</v>
      </c>
      <c r="K327" s="5">
        <v>6.5</v>
      </c>
      <c r="L327" s="5">
        <v>8</v>
      </c>
      <c r="M327" s="5">
        <v>118</v>
      </c>
      <c r="N327" s="5">
        <v>1.4</v>
      </c>
      <c r="O327" s="100" t="s">
        <v>79</v>
      </c>
    </row>
    <row r="328" spans="1:15" ht="12.75">
      <c r="A328" s="37" t="s">
        <v>2</v>
      </c>
      <c r="B328" s="38" t="s">
        <v>168</v>
      </c>
      <c r="C328" s="5">
        <v>20</v>
      </c>
      <c r="D328" s="5">
        <v>1.52</v>
      </c>
      <c r="E328" s="5">
        <v>0.56</v>
      </c>
      <c r="F328" s="5">
        <v>16.02</v>
      </c>
      <c r="G328" s="5">
        <v>83.42</v>
      </c>
      <c r="H328" s="5">
        <v>0</v>
      </c>
      <c r="I328" s="5">
        <v>40</v>
      </c>
      <c r="J328" s="5">
        <v>3.8</v>
      </c>
      <c r="K328" s="5">
        <v>1.12</v>
      </c>
      <c r="L328" s="5">
        <v>32.04</v>
      </c>
      <c r="M328" s="5">
        <v>166.84</v>
      </c>
      <c r="N328" s="5">
        <v>0</v>
      </c>
      <c r="O328" s="100" t="s">
        <v>79</v>
      </c>
    </row>
    <row r="329" spans="1:15" ht="12.75">
      <c r="A329" s="37"/>
      <c r="B329" s="38"/>
      <c r="C329" s="9">
        <f aca="true" t="shared" si="37" ref="C329:M329">SUM(C327:C328)</f>
        <v>170</v>
      </c>
      <c r="D329" s="9">
        <f t="shared" si="37"/>
        <v>5.869999999999999</v>
      </c>
      <c r="E329" s="9">
        <f t="shared" si="37"/>
        <v>5.4399999999999995</v>
      </c>
      <c r="F329" s="9">
        <f>SUM(F327:F328)</f>
        <v>152.07000000000002</v>
      </c>
      <c r="G329" s="9">
        <f t="shared" si="37"/>
        <v>171.92000000000002</v>
      </c>
      <c r="H329" s="9">
        <f t="shared" si="37"/>
        <v>1</v>
      </c>
      <c r="I329" s="9">
        <f t="shared" si="37"/>
        <v>240</v>
      </c>
      <c r="J329" s="9">
        <f t="shared" si="37"/>
        <v>9.6</v>
      </c>
      <c r="K329" s="9">
        <f t="shared" si="37"/>
        <v>7.62</v>
      </c>
      <c r="L329" s="9">
        <f t="shared" si="37"/>
        <v>40.04</v>
      </c>
      <c r="M329" s="9">
        <f t="shared" si="37"/>
        <v>284.84000000000003</v>
      </c>
      <c r="N329" s="9">
        <f>SUM(N327:N328)</f>
        <v>1.4</v>
      </c>
      <c r="O329" s="100"/>
    </row>
    <row r="330" spans="1:15" s="64" customFormat="1" ht="12.75">
      <c r="A330" s="107"/>
      <c r="B330" s="33"/>
      <c r="C330" s="34"/>
      <c r="D330" s="34"/>
      <c r="E330" s="33"/>
      <c r="F330" s="33"/>
      <c r="G330" s="34"/>
      <c r="H330" s="34"/>
      <c r="I330" s="34"/>
      <c r="J330" s="34"/>
      <c r="K330" s="34"/>
      <c r="L330" s="34"/>
      <c r="M330" s="34"/>
      <c r="N330" s="34"/>
      <c r="O330" s="108"/>
    </row>
    <row r="331" spans="1:15" ht="12.75">
      <c r="A331" s="37" t="s">
        <v>3</v>
      </c>
      <c r="B331" s="38" t="s">
        <v>78</v>
      </c>
      <c r="C331" s="5">
        <v>60</v>
      </c>
      <c r="D331" s="5">
        <v>10.36</v>
      </c>
      <c r="E331" s="5">
        <v>3.01</v>
      </c>
      <c r="F331" s="5">
        <v>2.38</v>
      </c>
      <c r="G331" s="5">
        <v>77.7</v>
      </c>
      <c r="H331" s="5">
        <v>0.07</v>
      </c>
      <c r="I331" s="5">
        <v>70</v>
      </c>
      <c r="J331" s="5">
        <v>11.84</v>
      </c>
      <c r="K331" s="5">
        <v>3.44</v>
      </c>
      <c r="L331" s="5">
        <v>2.72</v>
      </c>
      <c r="M331" s="5">
        <v>88.8</v>
      </c>
      <c r="N331" s="5">
        <v>0.08</v>
      </c>
      <c r="O331" s="147" t="s">
        <v>95</v>
      </c>
    </row>
    <row r="332" spans="1:16" s="3" customFormat="1" ht="12.75">
      <c r="A332" s="43" t="s">
        <v>3</v>
      </c>
      <c r="B332" s="44" t="s">
        <v>169</v>
      </c>
      <c r="C332" s="11">
        <v>40</v>
      </c>
      <c r="D332" s="143">
        <v>0.45</v>
      </c>
      <c r="E332" s="143">
        <v>3.01</v>
      </c>
      <c r="F332" s="143">
        <v>5.4</v>
      </c>
      <c r="G332" s="143">
        <v>46.35</v>
      </c>
      <c r="H332" s="11">
        <v>2.3</v>
      </c>
      <c r="I332" s="11">
        <v>60</v>
      </c>
      <c r="J332" s="143">
        <v>0.6</v>
      </c>
      <c r="K332" s="143">
        <v>4.02</v>
      </c>
      <c r="L332" s="143">
        <v>7.2</v>
      </c>
      <c r="M332" s="143">
        <v>61.8</v>
      </c>
      <c r="N332" s="11">
        <v>3.1</v>
      </c>
      <c r="O332" s="147" t="s">
        <v>101</v>
      </c>
      <c r="P332" s="46">
        <v>280</v>
      </c>
    </row>
    <row r="333" spans="1:15" ht="12.75">
      <c r="A333" s="37" t="s">
        <v>3</v>
      </c>
      <c r="B333" s="38" t="s">
        <v>121</v>
      </c>
      <c r="C333" s="5">
        <v>90</v>
      </c>
      <c r="D333" s="5">
        <v>1.91</v>
      </c>
      <c r="E333" s="5">
        <v>3.63</v>
      </c>
      <c r="F333" s="5">
        <v>14.88</v>
      </c>
      <c r="G333" s="5">
        <v>96.27</v>
      </c>
      <c r="H333" s="5">
        <v>6.73</v>
      </c>
      <c r="I333" s="5">
        <v>100</v>
      </c>
      <c r="J333" s="5">
        <v>2.13</v>
      </c>
      <c r="K333" s="5">
        <v>4.04</v>
      </c>
      <c r="L333" s="5">
        <v>16.53</v>
      </c>
      <c r="M333" s="5">
        <v>106.97</v>
      </c>
      <c r="N333" s="5">
        <v>7.4</v>
      </c>
      <c r="O333" s="100">
        <v>206</v>
      </c>
    </row>
    <row r="334" spans="1:15" ht="12.75">
      <c r="A334" s="37" t="s">
        <v>3</v>
      </c>
      <c r="B334" s="38" t="s">
        <v>26</v>
      </c>
      <c r="C334" s="5">
        <v>180</v>
      </c>
      <c r="D334" s="5">
        <v>0.06</v>
      </c>
      <c r="E334" s="5">
        <v>0</v>
      </c>
      <c r="F334" s="5">
        <v>13.77</v>
      </c>
      <c r="G334" s="5">
        <v>55.45</v>
      </c>
      <c r="H334" s="5">
        <v>1.59</v>
      </c>
      <c r="I334" s="5">
        <v>200</v>
      </c>
      <c r="J334" s="5">
        <v>0.07</v>
      </c>
      <c r="K334" s="5">
        <v>0</v>
      </c>
      <c r="L334" s="5">
        <v>15.31</v>
      </c>
      <c r="M334" s="5">
        <v>61.2</v>
      </c>
      <c r="N334" s="5">
        <v>2.13</v>
      </c>
      <c r="O334" s="100">
        <v>260</v>
      </c>
    </row>
    <row r="335" spans="1:16" ht="12.75">
      <c r="A335" s="37" t="s">
        <v>3</v>
      </c>
      <c r="B335" s="38" t="s">
        <v>113</v>
      </c>
      <c r="C335" s="5">
        <v>30</v>
      </c>
      <c r="D335" s="5">
        <v>2.25</v>
      </c>
      <c r="E335" s="5">
        <v>0.87</v>
      </c>
      <c r="F335" s="5">
        <v>15.42</v>
      </c>
      <c r="G335" s="5">
        <v>78</v>
      </c>
      <c r="H335" s="5">
        <v>0</v>
      </c>
      <c r="I335" s="5">
        <v>30</v>
      </c>
      <c r="J335" s="5">
        <v>2.25</v>
      </c>
      <c r="K335" s="5">
        <v>0.87</v>
      </c>
      <c r="L335" s="5">
        <v>15.42</v>
      </c>
      <c r="M335" s="5">
        <v>78</v>
      </c>
      <c r="N335" s="5">
        <v>0</v>
      </c>
      <c r="O335" s="100" t="s">
        <v>79</v>
      </c>
      <c r="P335" s="36" t="s">
        <v>74</v>
      </c>
    </row>
    <row r="336" spans="1:15" ht="15">
      <c r="A336" s="116"/>
      <c r="B336" s="10"/>
      <c r="C336" s="9">
        <f aca="true" t="shared" si="38" ref="C336:N336">SUM(C331:C335)</f>
        <v>400</v>
      </c>
      <c r="D336" s="9">
        <f t="shared" si="38"/>
        <v>15.03</v>
      </c>
      <c r="E336" s="9">
        <f t="shared" si="38"/>
        <v>10.519999999999998</v>
      </c>
      <c r="F336" s="9">
        <f t="shared" si="38"/>
        <v>51.85</v>
      </c>
      <c r="G336" s="9">
        <f t="shared" si="38"/>
        <v>353.77</v>
      </c>
      <c r="H336" s="9">
        <f t="shared" si="38"/>
        <v>10.69</v>
      </c>
      <c r="I336" s="9">
        <f t="shared" si="38"/>
        <v>460</v>
      </c>
      <c r="J336" s="9">
        <f t="shared" si="38"/>
        <v>16.89</v>
      </c>
      <c r="K336" s="9">
        <f t="shared" si="38"/>
        <v>12.37</v>
      </c>
      <c r="L336" s="9">
        <f t="shared" si="38"/>
        <v>57.18000000000001</v>
      </c>
      <c r="M336" s="9">
        <f t="shared" si="38"/>
        <v>396.77</v>
      </c>
      <c r="N336" s="9">
        <f t="shared" si="38"/>
        <v>12.71</v>
      </c>
      <c r="O336" s="102"/>
    </row>
    <row r="337" spans="1:15" ht="15.75" thickBot="1">
      <c r="A337" s="105"/>
      <c r="O337" s="106"/>
    </row>
    <row r="338" spans="1:15" s="29" customFormat="1" ht="15.75" thickBot="1">
      <c r="A338" s="182" t="s">
        <v>5</v>
      </c>
      <c r="B338" s="183"/>
      <c r="C338" s="26"/>
      <c r="D338" s="17">
        <f>D336+D329+D325+D316+D314</f>
        <v>52.49</v>
      </c>
      <c r="E338" s="17">
        <f>E336+E329+E325+E316+E314</f>
        <v>52.91999999999999</v>
      </c>
      <c r="F338" s="17">
        <f>F336+F329+F325+F316+F314</f>
        <v>371.05</v>
      </c>
      <c r="G338" s="17">
        <f>G336+G329+G325+G316+G314</f>
        <v>1602.6399999999999</v>
      </c>
      <c r="H338" s="17"/>
      <c r="I338" s="17"/>
      <c r="J338" s="17">
        <f>J336+J329+J325+J316+J314</f>
        <v>76.22</v>
      </c>
      <c r="K338" s="17">
        <f>K336+K329+K325+K316+K314</f>
        <v>83.15</v>
      </c>
      <c r="L338" s="17">
        <f>L336+L329+L325+L316+L314</f>
        <v>310.06</v>
      </c>
      <c r="M338" s="17">
        <f>M336+M329+M325+M316+M314</f>
        <v>2206.1099999999997</v>
      </c>
      <c r="N338" s="17"/>
      <c r="O338" s="27"/>
    </row>
    <row r="339" spans="1:15" s="29" customFormat="1" ht="15">
      <c r="A339" s="145"/>
      <c r="B339" s="145"/>
      <c r="C339" s="41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42"/>
    </row>
    <row r="340" spans="1:15" s="29" customFormat="1" ht="15">
      <c r="A340" s="145"/>
      <c r="B340" s="145"/>
      <c r="C340" s="41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42"/>
    </row>
    <row r="341" spans="1:15" s="29" customFormat="1" ht="15">
      <c r="A341" s="145"/>
      <c r="B341" s="145"/>
      <c r="C341" s="41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42"/>
    </row>
    <row r="342" spans="1:15" ht="15">
      <c r="A342" s="10"/>
      <c r="B342" s="10" t="s">
        <v>111</v>
      </c>
      <c r="C342" s="175">
        <v>20</v>
      </c>
      <c r="D342" s="175">
        <v>2.54</v>
      </c>
      <c r="E342" s="10">
        <v>2.3</v>
      </c>
      <c r="F342" s="10">
        <v>0.14</v>
      </c>
      <c r="G342" s="175">
        <v>31.4</v>
      </c>
      <c r="H342" s="175">
        <v>0</v>
      </c>
      <c r="I342" s="5">
        <v>40</v>
      </c>
      <c r="J342" s="5">
        <v>5.08</v>
      </c>
      <c r="K342" s="5">
        <v>4.6</v>
      </c>
      <c r="L342" s="5">
        <v>0.28</v>
      </c>
      <c r="M342" s="5">
        <v>62.8</v>
      </c>
      <c r="N342" s="5">
        <v>0</v>
      </c>
      <c r="O342" s="6" t="s">
        <v>79</v>
      </c>
    </row>
    <row r="344" spans="1:15" s="3" customFormat="1" ht="34.5" customHeight="1">
      <c r="A344" s="88"/>
      <c r="B344" s="88" t="s">
        <v>41</v>
      </c>
      <c r="C344" s="81"/>
      <c r="D344" s="89" t="e">
        <f>#REF!*6/100</f>
        <v>#REF!</v>
      </c>
      <c r="E344" s="89" t="e">
        <f>#REF!*12/100</f>
        <v>#REF!</v>
      </c>
      <c r="F344" s="89" t="e">
        <f>#REF!*9/100</f>
        <v>#REF!</v>
      </c>
      <c r="G344" s="90"/>
      <c r="H344" s="81"/>
      <c r="I344" s="78"/>
      <c r="J344" s="89"/>
      <c r="K344" s="89"/>
      <c r="L344" s="89"/>
      <c r="M344" s="89"/>
      <c r="N344" s="78"/>
      <c r="O344" s="82"/>
    </row>
    <row r="345" spans="1:15" s="3" customFormat="1" ht="34.5" customHeight="1">
      <c r="A345" s="88"/>
      <c r="B345" s="88" t="s">
        <v>42</v>
      </c>
      <c r="C345" s="81"/>
      <c r="D345" s="89" t="e">
        <f>#REF!-D344</f>
        <v>#REF!</v>
      </c>
      <c r="E345" s="89" t="e">
        <f>#REF!-E344</f>
        <v>#REF!</v>
      </c>
      <c r="F345" s="89" t="e">
        <f>#REF!-F344</f>
        <v>#REF!</v>
      </c>
      <c r="G345" s="90"/>
      <c r="H345" s="81"/>
      <c r="I345" s="78"/>
      <c r="J345" s="89"/>
      <c r="K345" s="89"/>
      <c r="L345" s="89"/>
      <c r="M345" s="89"/>
      <c r="N345" s="78"/>
      <c r="O345" s="82"/>
    </row>
    <row r="346" spans="1:15" s="3" customFormat="1" ht="34.5" customHeight="1">
      <c r="A346" s="88"/>
      <c r="B346" s="88" t="s">
        <v>43</v>
      </c>
      <c r="C346" s="81"/>
      <c r="D346" s="89" t="e">
        <f>D345*4</f>
        <v>#REF!</v>
      </c>
      <c r="E346" s="89" t="e">
        <f>E345*9</f>
        <v>#REF!</v>
      </c>
      <c r="F346" s="89" t="e">
        <f>F345*4</f>
        <v>#REF!</v>
      </c>
      <c r="G346" s="89" t="e">
        <f>SUM(D346:F346)</f>
        <v>#REF!</v>
      </c>
      <c r="H346" s="81"/>
      <c r="I346" s="78"/>
      <c r="J346" s="89"/>
      <c r="K346" s="89"/>
      <c r="L346" s="89"/>
      <c r="M346" s="89"/>
      <c r="N346" s="78"/>
      <c r="O346" s="82"/>
    </row>
    <row r="350" spans="1:16" ht="12.75">
      <c r="A350" s="37" t="s">
        <v>0</v>
      </c>
      <c r="B350" s="38" t="s">
        <v>61</v>
      </c>
      <c r="C350" s="39">
        <v>60</v>
      </c>
      <c r="D350" s="39">
        <v>10.74</v>
      </c>
      <c r="E350" s="39">
        <v>8.76</v>
      </c>
      <c r="F350" s="39">
        <v>9.12</v>
      </c>
      <c r="G350" s="39">
        <v>158.4</v>
      </c>
      <c r="H350" s="39">
        <v>0.24</v>
      </c>
      <c r="I350" s="39">
        <v>70</v>
      </c>
      <c r="J350" s="39">
        <v>12.53</v>
      </c>
      <c r="K350" s="39">
        <v>10.22</v>
      </c>
      <c r="L350" s="39">
        <v>10.64</v>
      </c>
      <c r="M350" s="39">
        <v>184.8</v>
      </c>
      <c r="N350" s="39">
        <v>0.28</v>
      </c>
      <c r="O350" s="101" t="s">
        <v>93</v>
      </c>
      <c r="P350" s="2" t="s">
        <v>45</v>
      </c>
    </row>
    <row r="351" spans="1:16" ht="12.75">
      <c r="A351" s="37" t="s">
        <v>2</v>
      </c>
      <c r="B351" s="38" t="s">
        <v>110</v>
      </c>
      <c r="C351" s="5">
        <v>30</v>
      </c>
      <c r="D351" s="5">
        <v>2.27</v>
      </c>
      <c r="E351" s="5">
        <v>3.04</v>
      </c>
      <c r="F351" s="5">
        <v>20.44</v>
      </c>
      <c r="G351" s="5">
        <v>116.78</v>
      </c>
      <c r="H351" s="5">
        <v>0</v>
      </c>
      <c r="I351" s="5">
        <v>30</v>
      </c>
      <c r="J351" s="5">
        <v>2.27</v>
      </c>
      <c r="K351" s="5">
        <v>3.04</v>
      </c>
      <c r="L351" s="5">
        <v>20.44</v>
      </c>
      <c r="M351" s="5">
        <v>116.78</v>
      </c>
      <c r="N351" s="5">
        <v>0</v>
      </c>
      <c r="O351" s="100" t="s">
        <v>79</v>
      </c>
      <c r="P351" s="2"/>
    </row>
    <row r="352" spans="1:16" ht="12.75">
      <c r="A352" s="166"/>
      <c r="B352" s="166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167"/>
      <c r="P352" s="2"/>
    </row>
    <row r="353" spans="1:16" ht="12.75">
      <c r="A353" s="166"/>
      <c r="B353" s="166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167"/>
      <c r="P353" s="2"/>
    </row>
    <row r="354" spans="1:16" ht="12.75">
      <c r="A354" s="166"/>
      <c r="B354" s="166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167"/>
      <c r="P354" s="2"/>
    </row>
    <row r="355" spans="1:16" ht="12.75">
      <c r="A355" s="166"/>
      <c r="B355" s="166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167"/>
      <c r="P355" s="2"/>
    </row>
    <row r="356" spans="1:16" ht="12.75">
      <c r="A356" s="166"/>
      <c r="B356" s="166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167"/>
      <c r="P356" s="2"/>
    </row>
    <row r="357" spans="1:16" ht="12.75">
      <c r="A357" s="166"/>
      <c r="B357" s="166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167"/>
      <c r="P357" s="2"/>
    </row>
    <row r="358" spans="1:16" ht="12.75">
      <c r="A358" s="166"/>
      <c r="B358" s="166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167"/>
      <c r="P358" s="2"/>
    </row>
    <row r="359" spans="1:16" ht="12.75">
      <c r="A359" s="166"/>
      <c r="B359" s="166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167"/>
      <c r="P359" s="2"/>
    </row>
    <row r="360" spans="1:16" ht="12.75">
      <c r="A360" s="166"/>
      <c r="B360" s="166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167"/>
      <c r="P360" s="2"/>
    </row>
    <row r="361" spans="1:16" ht="12.75">
      <c r="A361" s="166"/>
      <c r="B361" s="166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167"/>
      <c r="P361" s="2"/>
    </row>
    <row r="362" spans="1:16" ht="12.75">
      <c r="A362" s="166"/>
      <c r="B362" s="166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167"/>
      <c r="P362" s="2"/>
    </row>
    <row r="363" spans="1:16" ht="12.75">
      <c r="A363" s="166"/>
      <c r="B363" s="166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167"/>
      <c r="P363" s="2"/>
    </row>
    <row r="364" spans="1:16" ht="12.75">
      <c r="A364" s="166"/>
      <c r="B364" s="166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167"/>
      <c r="P364" s="2"/>
    </row>
    <row r="365" spans="1:16" ht="12.75">
      <c r="A365" s="166"/>
      <c r="B365" s="166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167"/>
      <c r="P365" s="2"/>
    </row>
    <row r="366" spans="1:16" ht="12.75">
      <c r="A366" s="166"/>
      <c r="B366" s="166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167"/>
      <c r="P366" s="2"/>
    </row>
    <row r="367" spans="1:16" ht="12.75">
      <c r="A367" s="166"/>
      <c r="B367" s="166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167"/>
      <c r="P367" s="2"/>
    </row>
    <row r="368" spans="1:16" ht="12.75">
      <c r="A368" s="166"/>
      <c r="B368" s="166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167"/>
      <c r="P368" s="2"/>
    </row>
    <row r="369" spans="1:16" ht="12.75">
      <c r="A369" s="166"/>
      <c r="B369" s="166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167"/>
      <c r="P369" s="2"/>
    </row>
    <row r="370" spans="1:16" ht="12.75">
      <c r="A370" s="166"/>
      <c r="B370" s="166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167"/>
      <c r="P370" s="2"/>
    </row>
    <row r="371" spans="1:16" ht="12.75">
      <c r="A371" s="166"/>
      <c r="B371" s="166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167"/>
      <c r="P371" s="2"/>
    </row>
    <row r="372" ht="15.75" thickBot="1"/>
    <row r="373" spans="1:15" ht="15.75" thickBot="1">
      <c r="A373" s="134" t="s">
        <v>32</v>
      </c>
      <c r="B373" s="135"/>
      <c r="C373" s="136"/>
      <c r="D373" s="26" t="s">
        <v>87</v>
      </c>
      <c r="E373" s="26" t="s">
        <v>88</v>
      </c>
      <c r="F373" s="26" t="s">
        <v>89</v>
      </c>
      <c r="G373" s="26" t="s">
        <v>90</v>
      </c>
      <c r="H373" s="26" t="s">
        <v>91</v>
      </c>
      <c r="I373" s="137"/>
      <c r="J373" s="26" t="s">
        <v>87</v>
      </c>
      <c r="K373" s="26" t="s">
        <v>88</v>
      </c>
      <c r="L373" s="26" t="s">
        <v>89</v>
      </c>
      <c r="M373" s="26" t="s">
        <v>90</v>
      </c>
      <c r="N373" s="26" t="s">
        <v>91</v>
      </c>
      <c r="O373" s="138"/>
    </row>
    <row r="374" spans="1:15" ht="12.75">
      <c r="A374" s="139" t="s">
        <v>6</v>
      </c>
      <c r="B374" s="132" t="s">
        <v>64</v>
      </c>
      <c r="C374" s="133">
        <v>150</v>
      </c>
      <c r="D374" s="4">
        <v>3.7</v>
      </c>
      <c r="E374" s="4">
        <v>4.81</v>
      </c>
      <c r="F374" s="4">
        <v>15.27</v>
      </c>
      <c r="G374" s="4">
        <v>124.59</v>
      </c>
      <c r="H374" s="4">
        <v>0.23</v>
      </c>
      <c r="I374" s="4">
        <v>250</v>
      </c>
      <c r="J374" s="4">
        <v>6</v>
      </c>
      <c r="K374" s="4">
        <v>7.8</v>
      </c>
      <c r="L374" s="4">
        <v>51.89</v>
      </c>
      <c r="M374" s="4">
        <v>304.78</v>
      </c>
      <c r="N374" s="4">
        <v>0.27</v>
      </c>
      <c r="O374" s="118" t="s">
        <v>38</v>
      </c>
    </row>
    <row r="375" spans="1:16" ht="12.75">
      <c r="A375" s="37" t="s">
        <v>6</v>
      </c>
      <c r="B375" s="38" t="s">
        <v>23</v>
      </c>
      <c r="C375" s="5">
        <v>150</v>
      </c>
      <c r="D375" s="5">
        <v>2.85</v>
      </c>
      <c r="E375" s="5">
        <v>2.35</v>
      </c>
      <c r="F375" s="5">
        <v>18.45</v>
      </c>
      <c r="G375" s="5">
        <v>100.5</v>
      </c>
      <c r="H375" s="5">
        <v>0.45</v>
      </c>
      <c r="I375" s="5">
        <v>200</v>
      </c>
      <c r="J375" s="5">
        <v>3.8</v>
      </c>
      <c r="K375" s="5">
        <v>3.1</v>
      </c>
      <c r="L375" s="5">
        <v>24.6</v>
      </c>
      <c r="M375" s="5">
        <v>134</v>
      </c>
      <c r="N375" s="5">
        <v>0.6</v>
      </c>
      <c r="O375" s="111" t="s">
        <v>39</v>
      </c>
      <c r="P375" s="32"/>
    </row>
    <row r="376" spans="1:15" ht="12.75">
      <c r="A376" s="37" t="s">
        <v>6</v>
      </c>
      <c r="B376" s="38" t="s">
        <v>21</v>
      </c>
      <c r="C376" s="5">
        <v>30</v>
      </c>
      <c r="D376" s="5">
        <v>2.25</v>
      </c>
      <c r="E376" s="5">
        <v>0.87</v>
      </c>
      <c r="F376" s="5">
        <v>15.42</v>
      </c>
      <c r="G376" s="5">
        <v>78</v>
      </c>
      <c r="H376" s="5">
        <v>0</v>
      </c>
      <c r="I376" s="5">
        <v>50</v>
      </c>
      <c r="J376" s="5">
        <v>3.75</v>
      </c>
      <c r="K376" s="5">
        <v>1.45</v>
      </c>
      <c r="L376" s="5">
        <v>25.7</v>
      </c>
      <c r="M376" s="5">
        <v>131</v>
      </c>
      <c r="N376" s="5">
        <v>0</v>
      </c>
      <c r="O376" s="100" t="s">
        <v>79</v>
      </c>
    </row>
    <row r="377" spans="1:15" ht="12.75">
      <c r="A377" s="37" t="s">
        <v>6</v>
      </c>
      <c r="B377" s="38" t="s">
        <v>19</v>
      </c>
      <c r="C377" s="5">
        <v>5</v>
      </c>
      <c r="D377" s="5">
        <v>0.03</v>
      </c>
      <c r="E377" s="5">
        <v>4.12</v>
      </c>
      <c r="F377" s="5">
        <v>0.04</v>
      </c>
      <c r="G377" s="5">
        <v>37.4</v>
      </c>
      <c r="H377" s="5">
        <v>0</v>
      </c>
      <c r="I377" s="5">
        <v>5</v>
      </c>
      <c r="J377" s="5">
        <v>0.03</v>
      </c>
      <c r="K377" s="5">
        <v>4.12</v>
      </c>
      <c r="L377" s="5">
        <v>0.04</v>
      </c>
      <c r="M377" s="5">
        <v>37.4</v>
      </c>
      <c r="N377" s="5">
        <v>0</v>
      </c>
      <c r="O377" s="100" t="s">
        <v>79</v>
      </c>
    </row>
    <row r="378" spans="1:15" ht="12.75">
      <c r="A378" s="7"/>
      <c r="B378" s="8"/>
      <c r="C378" s="9">
        <f aca="true" t="shared" si="39" ref="C378:M378">SUM(C374:C377)</f>
        <v>335</v>
      </c>
      <c r="D378" s="9">
        <f t="shared" si="39"/>
        <v>8.83</v>
      </c>
      <c r="E378" s="9">
        <f t="shared" si="39"/>
        <v>12.149999999999999</v>
      </c>
      <c r="F378" s="9">
        <f t="shared" si="39"/>
        <v>49.18</v>
      </c>
      <c r="G378" s="9">
        <f t="shared" si="39"/>
        <v>340.49</v>
      </c>
      <c r="H378" s="9">
        <f t="shared" si="39"/>
        <v>0.68</v>
      </c>
      <c r="I378" s="9">
        <f t="shared" si="39"/>
        <v>505</v>
      </c>
      <c r="J378" s="9">
        <f t="shared" si="39"/>
        <v>13.58</v>
      </c>
      <c r="K378" s="9">
        <f t="shared" si="39"/>
        <v>16.47</v>
      </c>
      <c r="L378" s="9">
        <f t="shared" si="39"/>
        <v>102.23000000000002</v>
      </c>
      <c r="M378" s="9">
        <f t="shared" si="39"/>
        <v>607.18</v>
      </c>
      <c r="N378" s="9">
        <f>SUM(N374:N377)</f>
        <v>0.87</v>
      </c>
      <c r="O378" s="100"/>
    </row>
    <row r="379" spans="1:15" ht="12.75">
      <c r="A379" s="7"/>
      <c r="B379" s="8"/>
      <c r="C379" s="13"/>
      <c r="D379" s="13"/>
      <c r="E379" s="13"/>
      <c r="F379" s="13"/>
      <c r="G379" s="13"/>
      <c r="H379" s="13"/>
      <c r="I379" s="5"/>
      <c r="J379" s="5"/>
      <c r="K379" s="5"/>
      <c r="L379" s="5"/>
      <c r="M379" s="5"/>
      <c r="N379" s="5"/>
      <c r="O379" s="100"/>
    </row>
    <row r="380" spans="1:15" ht="12.75">
      <c r="A380" s="37" t="s">
        <v>6</v>
      </c>
      <c r="B380" s="38" t="s">
        <v>22</v>
      </c>
      <c r="C380" s="9">
        <v>100</v>
      </c>
      <c r="D380" s="9">
        <v>0.8</v>
      </c>
      <c r="E380" s="9">
        <v>0.3</v>
      </c>
      <c r="F380" s="9">
        <v>10</v>
      </c>
      <c r="G380" s="9">
        <v>50.8</v>
      </c>
      <c r="H380" s="9">
        <v>27.1</v>
      </c>
      <c r="I380" s="9">
        <v>100</v>
      </c>
      <c r="J380" s="9">
        <v>0.8</v>
      </c>
      <c r="K380" s="9">
        <v>0.3</v>
      </c>
      <c r="L380" s="9">
        <v>10</v>
      </c>
      <c r="M380" s="9">
        <v>50.8</v>
      </c>
      <c r="N380" s="9">
        <v>27.1</v>
      </c>
      <c r="O380" s="100" t="s">
        <v>79</v>
      </c>
    </row>
    <row r="381" spans="1:15" ht="12.75">
      <c r="A381" s="7"/>
      <c r="B381" s="8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100"/>
    </row>
    <row r="382" spans="1:15" s="3" customFormat="1" ht="12.75">
      <c r="A382" s="43" t="s">
        <v>0</v>
      </c>
      <c r="B382" s="44" t="s">
        <v>98</v>
      </c>
      <c r="C382" s="11">
        <v>40</v>
      </c>
      <c r="D382" s="11">
        <v>0.45</v>
      </c>
      <c r="E382" s="11">
        <v>4.04</v>
      </c>
      <c r="F382" s="11">
        <v>4.15</v>
      </c>
      <c r="G382" s="11">
        <v>54.72</v>
      </c>
      <c r="H382" s="11">
        <v>2</v>
      </c>
      <c r="I382" s="11">
        <v>60</v>
      </c>
      <c r="J382" s="11">
        <v>0.68</v>
      </c>
      <c r="K382" s="11">
        <v>6.04</v>
      </c>
      <c r="L382" s="11">
        <v>6.22</v>
      </c>
      <c r="M382" s="11">
        <v>82.08</v>
      </c>
      <c r="N382" s="11">
        <v>3</v>
      </c>
      <c r="O382" s="147" t="s">
        <v>100</v>
      </c>
    </row>
    <row r="383" spans="1:15" s="3" customFormat="1" ht="12.75">
      <c r="A383" s="43" t="s">
        <v>0</v>
      </c>
      <c r="B383" s="44" t="s">
        <v>85</v>
      </c>
      <c r="C383" s="11">
        <v>150</v>
      </c>
      <c r="D383" s="11">
        <v>3.13</v>
      </c>
      <c r="E383" s="11">
        <v>3.28</v>
      </c>
      <c r="F383" s="11">
        <v>11.59</v>
      </c>
      <c r="G383" s="11">
        <v>86.09</v>
      </c>
      <c r="H383" s="11">
        <v>12.07</v>
      </c>
      <c r="I383" s="11">
        <v>250</v>
      </c>
      <c r="J383" s="11">
        <v>5.23</v>
      </c>
      <c r="K383" s="11">
        <v>5.47</v>
      </c>
      <c r="L383" s="11">
        <v>19.33</v>
      </c>
      <c r="M383" s="11">
        <v>143.49</v>
      </c>
      <c r="N383" s="11">
        <v>20.12</v>
      </c>
      <c r="O383" s="157">
        <v>25</v>
      </c>
    </row>
    <row r="384" spans="1:18" ht="12.75">
      <c r="A384" s="37" t="s">
        <v>0</v>
      </c>
      <c r="B384" s="38" t="s">
        <v>61</v>
      </c>
      <c r="C384" s="39">
        <v>60</v>
      </c>
      <c r="D384" s="39">
        <v>9.93</v>
      </c>
      <c r="E384" s="39">
        <v>11.61</v>
      </c>
      <c r="F384" s="39">
        <v>7.36</v>
      </c>
      <c r="G384" s="39">
        <v>156.88</v>
      </c>
      <c r="H384" s="39">
        <v>0.12</v>
      </c>
      <c r="I384" s="39">
        <v>70</v>
      </c>
      <c r="J384" s="39">
        <v>11.79</v>
      </c>
      <c r="K384" s="39">
        <v>13.75</v>
      </c>
      <c r="L384" s="39">
        <v>8.59</v>
      </c>
      <c r="M384" s="39">
        <v>194.09</v>
      </c>
      <c r="N384" s="39">
        <v>0.14</v>
      </c>
      <c r="O384" s="102"/>
      <c r="P384" s="2" t="s">
        <v>54</v>
      </c>
      <c r="R384" s="2"/>
    </row>
    <row r="385" spans="1:16" ht="12.75">
      <c r="A385" s="37" t="s">
        <v>0</v>
      </c>
      <c r="B385" s="38" t="s">
        <v>8</v>
      </c>
      <c r="C385" s="5">
        <v>90</v>
      </c>
      <c r="D385" s="5">
        <v>1.91</v>
      </c>
      <c r="E385" s="5">
        <v>3.63</v>
      </c>
      <c r="F385" s="5">
        <v>13.97</v>
      </c>
      <c r="G385" s="5">
        <v>97.27</v>
      </c>
      <c r="H385" s="5">
        <v>6.73</v>
      </c>
      <c r="I385" s="5">
        <v>100</v>
      </c>
      <c r="J385" s="5">
        <v>2.13</v>
      </c>
      <c r="K385" s="5">
        <v>4.04</v>
      </c>
      <c r="L385" s="5">
        <v>15.53</v>
      </c>
      <c r="M385" s="5">
        <v>106.97</v>
      </c>
      <c r="N385" s="5">
        <v>7.4</v>
      </c>
      <c r="O385" s="100">
        <v>206</v>
      </c>
      <c r="P385" s="32" t="s">
        <v>44</v>
      </c>
    </row>
    <row r="386" spans="1:15" ht="12.75">
      <c r="A386" s="117" t="s">
        <v>51</v>
      </c>
      <c r="B386" s="38" t="s">
        <v>29</v>
      </c>
      <c r="C386" s="5">
        <v>180</v>
      </c>
      <c r="D386" s="5">
        <v>0.72</v>
      </c>
      <c r="E386" s="5">
        <v>0.36</v>
      </c>
      <c r="F386" s="5">
        <v>23</v>
      </c>
      <c r="G386" s="5">
        <v>100</v>
      </c>
      <c r="H386" s="5">
        <v>23.6</v>
      </c>
      <c r="I386" s="5">
        <v>200</v>
      </c>
      <c r="J386" s="5">
        <v>0.8</v>
      </c>
      <c r="K386" s="5">
        <v>0.4</v>
      </c>
      <c r="L386" s="5">
        <v>25.6</v>
      </c>
      <c r="M386" s="5">
        <v>111.2</v>
      </c>
      <c r="N386" s="5">
        <v>26.2</v>
      </c>
      <c r="O386" s="100" t="s">
        <v>79</v>
      </c>
    </row>
    <row r="387" spans="1:17" ht="12.75">
      <c r="A387" s="37" t="s">
        <v>0</v>
      </c>
      <c r="B387" s="38" t="s">
        <v>1</v>
      </c>
      <c r="C387" s="5">
        <v>40</v>
      </c>
      <c r="D387" s="5">
        <v>2.62</v>
      </c>
      <c r="E387" s="5">
        <v>0.48</v>
      </c>
      <c r="F387" s="5">
        <v>13.36</v>
      </c>
      <c r="G387" s="5">
        <v>69.6</v>
      </c>
      <c r="H387" s="5">
        <v>0</v>
      </c>
      <c r="I387" s="5">
        <v>50</v>
      </c>
      <c r="J387" s="5">
        <v>3.3</v>
      </c>
      <c r="K387" s="5">
        <v>0.6</v>
      </c>
      <c r="L387" s="5">
        <v>16.7</v>
      </c>
      <c r="M387" s="5">
        <v>87</v>
      </c>
      <c r="N387" s="5">
        <v>0</v>
      </c>
      <c r="O387" s="100" t="s">
        <v>79</v>
      </c>
      <c r="P387" s="36" t="s">
        <v>73</v>
      </c>
      <c r="Q387" s="36"/>
    </row>
    <row r="388" spans="1:15" ht="12.75">
      <c r="A388" s="7"/>
      <c r="B388" s="8"/>
      <c r="C388" s="9">
        <f aca="true" t="shared" si="40" ref="C388:M388">SUM(C382:C387)</f>
        <v>560</v>
      </c>
      <c r="D388" s="9">
        <f t="shared" si="40"/>
        <v>18.76</v>
      </c>
      <c r="E388" s="9">
        <f t="shared" si="40"/>
        <v>23.4</v>
      </c>
      <c r="F388" s="9">
        <f t="shared" si="40"/>
        <v>73.43</v>
      </c>
      <c r="G388" s="9">
        <f t="shared" si="40"/>
        <v>564.56</v>
      </c>
      <c r="H388" s="9">
        <f t="shared" si="40"/>
        <v>44.52</v>
      </c>
      <c r="I388" s="9">
        <f t="shared" si="40"/>
        <v>730</v>
      </c>
      <c r="J388" s="9">
        <f t="shared" si="40"/>
        <v>23.93</v>
      </c>
      <c r="K388" s="9">
        <f t="shared" si="40"/>
        <v>30.299999999999997</v>
      </c>
      <c r="L388" s="9">
        <f t="shared" si="40"/>
        <v>91.97000000000001</v>
      </c>
      <c r="M388" s="9">
        <f t="shared" si="40"/>
        <v>724.83</v>
      </c>
      <c r="N388" s="9">
        <f>SUM(N382:N387)</f>
        <v>56.86</v>
      </c>
      <c r="O388" s="100"/>
    </row>
    <row r="389" spans="1:15" ht="12.75">
      <c r="A389" s="7"/>
      <c r="B389" s="8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100"/>
    </row>
    <row r="390" spans="1:16" ht="12.75">
      <c r="A390" s="37" t="s">
        <v>2</v>
      </c>
      <c r="B390" s="38" t="s">
        <v>65</v>
      </c>
      <c r="C390" s="5">
        <v>150</v>
      </c>
      <c r="D390" s="5">
        <v>4.35</v>
      </c>
      <c r="E390" s="5">
        <v>4.88</v>
      </c>
      <c r="F390" s="5">
        <v>136.05</v>
      </c>
      <c r="G390" s="5">
        <v>88.5</v>
      </c>
      <c r="H390" s="5">
        <v>1</v>
      </c>
      <c r="I390" s="5">
        <v>200</v>
      </c>
      <c r="J390" s="5">
        <v>5.8</v>
      </c>
      <c r="K390" s="5">
        <v>6.5</v>
      </c>
      <c r="L390" s="5">
        <v>8</v>
      </c>
      <c r="M390" s="5">
        <v>118</v>
      </c>
      <c r="N390" s="5">
        <v>1.4</v>
      </c>
      <c r="O390" s="100" t="s">
        <v>79</v>
      </c>
      <c r="P390" s="36" t="s">
        <v>73</v>
      </c>
    </row>
    <row r="391" spans="1:16" s="3" customFormat="1" ht="12.75">
      <c r="A391" s="43" t="s">
        <v>2</v>
      </c>
      <c r="B391" s="38" t="s">
        <v>102</v>
      </c>
      <c r="C391" s="5">
        <v>20</v>
      </c>
      <c r="D391" s="5">
        <v>1.52</v>
      </c>
      <c r="E391" s="5">
        <v>0.56</v>
      </c>
      <c r="F391" s="5">
        <v>16.02</v>
      </c>
      <c r="G391" s="5">
        <v>83.42</v>
      </c>
      <c r="H391" s="5">
        <v>0</v>
      </c>
      <c r="I391" s="5">
        <v>40</v>
      </c>
      <c r="J391" s="5">
        <v>3.8</v>
      </c>
      <c r="K391" s="5">
        <v>1.12</v>
      </c>
      <c r="L391" s="5">
        <v>32.04</v>
      </c>
      <c r="M391" s="5">
        <v>166.84</v>
      </c>
      <c r="N391" s="5">
        <v>0</v>
      </c>
      <c r="O391" s="147" t="s">
        <v>46</v>
      </c>
      <c r="P391" s="32" t="s">
        <v>45</v>
      </c>
    </row>
    <row r="392" spans="1:15" ht="12.75">
      <c r="A392" s="7"/>
      <c r="B392" s="8"/>
      <c r="C392" s="9">
        <f aca="true" t="shared" si="41" ref="C392:M392">SUM(C390:C391)</f>
        <v>170</v>
      </c>
      <c r="D392" s="9">
        <f t="shared" si="41"/>
        <v>5.869999999999999</v>
      </c>
      <c r="E392" s="9">
        <f t="shared" si="41"/>
        <v>5.4399999999999995</v>
      </c>
      <c r="F392" s="9">
        <f t="shared" si="41"/>
        <v>152.07000000000002</v>
      </c>
      <c r="G392" s="9">
        <f t="shared" si="41"/>
        <v>171.92000000000002</v>
      </c>
      <c r="H392" s="9">
        <f t="shared" si="41"/>
        <v>1</v>
      </c>
      <c r="I392" s="9">
        <f t="shared" si="41"/>
        <v>240</v>
      </c>
      <c r="J392" s="9">
        <f t="shared" si="41"/>
        <v>9.6</v>
      </c>
      <c r="K392" s="9">
        <f t="shared" si="41"/>
        <v>7.62</v>
      </c>
      <c r="L392" s="9">
        <f t="shared" si="41"/>
        <v>40.04</v>
      </c>
      <c r="M392" s="9">
        <f t="shared" si="41"/>
        <v>284.84000000000003</v>
      </c>
      <c r="N392" s="9">
        <f>SUM(N390:N391)</f>
        <v>1.4</v>
      </c>
      <c r="O392" s="100"/>
    </row>
    <row r="393" spans="1:15" ht="12.75">
      <c r="A393" s="7"/>
      <c r="B393" s="8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100"/>
    </row>
    <row r="394" spans="1:15" ht="12.75">
      <c r="A394" s="37" t="s">
        <v>3</v>
      </c>
      <c r="B394" s="38" t="s">
        <v>104</v>
      </c>
      <c r="C394" s="5">
        <v>150</v>
      </c>
      <c r="D394" s="5">
        <v>25.6</v>
      </c>
      <c r="E394" s="5">
        <v>15.25</v>
      </c>
      <c r="F394" s="5">
        <v>31.2</v>
      </c>
      <c r="G394" s="5" t="s">
        <v>105</v>
      </c>
      <c r="H394" s="5">
        <v>0.3</v>
      </c>
      <c r="I394" s="5">
        <v>200</v>
      </c>
      <c r="J394" s="5">
        <v>34.2</v>
      </c>
      <c r="K394" s="5">
        <v>20.33</v>
      </c>
      <c r="L394" s="5">
        <v>41.6</v>
      </c>
      <c r="M394" s="5">
        <v>487.33</v>
      </c>
      <c r="N394" s="5">
        <v>0.4</v>
      </c>
      <c r="O394" s="111" t="s">
        <v>106</v>
      </c>
    </row>
    <row r="395" spans="1:16" ht="12.75">
      <c r="A395" s="37" t="s">
        <v>3</v>
      </c>
      <c r="B395" s="38" t="s">
        <v>75</v>
      </c>
      <c r="C395" s="5">
        <v>50</v>
      </c>
      <c r="D395" s="5">
        <v>0.72</v>
      </c>
      <c r="E395" s="5">
        <v>3.49</v>
      </c>
      <c r="F395" s="5">
        <v>12.86</v>
      </c>
      <c r="G395" s="5">
        <v>85.73</v>
      </c>
      <c r="H395" s="5">
        <v>0.01</v>
      </c>
      <c r="I395" s="5">
        <v>50</v>
      </c>
      <c r="J395" s="5">
        <v>0.72</v>
      </c>
      <c r="K395" s="5">
        <v>3.49</v>
      </c>
      <c r="L395" s="5">
        <v>12.86</v>
      </c>
      <c r="M395" s="5">
        <v>85.73</v>
      </c>
      <c r="N395" s="5">
        <v>0.01</v>
      </c>
      <c r="O395" s="100">
        <v>354</v>
      </c>
      <c r="P395" s="172" t="s">
        <v>48</v>
      </c>
    </row>
    <row r="396" spans="1:15" ht="12.75">
      <c r="A396" s="37" t="s">
        <v>3</v>
      </c>
      <c r="B396" s="38" t="s">
        <v>53</v>
      </c>
      <c r="C396" s="5">
        <v>180</v>
      </c>
      <c r="D396" s="5">
        <v>1.12</v>
      </c>
      <c r="E396" s="5">
        <v>0</v>
      </c>
      <c r="F396" s="5">
        <v>26.11</v>
      </c>
      <c r="G396" s="5">
        <v>104.4</v>
      </c>
      <c r="H396" s="5">
        <v>0</v>
      </c>
      <c r="I396" s="6">
        <v>200</v>
      </c>
      <c r="J396" s="5">
        <v>1.24</v>
      </c>
      <c r="K396" s="5">
        <v>0</v>
      </c>
      <c r="L396" s="5">
        <v>29</v>
      </c>
      <c r="M396" s="5">
        <v>116</v>
      </c>
      <c r="N396" s="5">
        <v>0</v>
      </c>
      <c r="O396" s="100">
        <v>233</v>
      </c>
    </row>
    <row r="397" spans="1:16" ht="12.75">
      <c r="A397" s="37" t="s">
        <v>3</v>
      </c>
      <c r="B397" s="38" t="s">
        <v>24</v>
      </c>
      <c r="C397" s="5">
        <v>30</v>
      </c>
      <c r="D397" s="5">
        <v>2.25</v>
      </c>
      <c r="E397" s="5">
        <v>0.87</v>
      </c>
      <c r="F397" s="5">
        <v>15.42</v>
      </c>
      <c r="G397" s="5">
        <v>78</v>
      </c>
      <c r="H397" s="5">
        <v>0</v>
      </c>
      <c r="I397" s="5">
        <v>30</v>
      </c>
      <c r="J397" s="5">
        <v>2.25</v>
      </c>
      <c r="K397" s="5">
        <v>0.87</v>
      </c>
      <c r="L397" s="5">
        <v>15.42</v>
      </c>
      <c r="M397" s="5">
        <v>78</v>
      </c>
      <c r="N397" s="5">
        <v>0</v>
      </c>
      <c r="O397" s="100" t="s">
        <v>79</v>
      </c>
      <c r="P397" s="36" t="s">
        <v>74</v>
      </c>
    </row>
    <row r="398" spans="1:15" ht="12.75">
      <c r="A398" s="161"/>
      <c r="B398" s="15"/>
      <c r="C398" s="9">
        <f>SUM(C394:C397)</f>
        <v>410</v>
      </c>
      <c r="D398" s="9">
        <f>SUM(D394:D397)</f>
        <v>29.69</v>
      </c>
      <c r="E398" s="9">
        <f>SUM(E394:E397)</f>
        <v>19.610000000000003</v>
      </c>
      <c r="F398" s="9">
        <f>SUM(F394:F397)</f>
        <v>85.59</v>
      </c>
      <c r="G398" s="9">
        <v>609.65</v>
      </c>
      <c r="H398" s="9">
        <f aca="true" t="shared" si="42" ref="H398:N398">SUM(H394:H397)</f>
        <v>0.31</v>
      </c>
      <c r="I398" s="9">
        <f t="shared" si="42"/>
        <v>480</v>
      </c>
      <c r="J398" s="9">
        <f t="shared" si="42"/>
        <v>38.410000000000004</v>
      </c>
      <c r="K398" s="9">
        <f t="shared" si="42"/>
        <v>24.69</v>
      </c>
      <c r="L398" s="9">
        <f t="shared" si="42"/>
        <v>98.88000000000001</v>
      </c>
      <c r="M398" s="9">
        <f t="shared" si="42"/>
        <v>767.06</v>
      </c>
      <c r="N398" s="9">
        <f t="shared" si="42"/>
        <v>0.41000000000000003</v>
      </c>
      <c r="O398" s="100"/>
    </row>
    <row r="399" spans="1:15" ht="13.5" thickBot="1">
      <c r="A399" s="162"/>
      <c r="B399" s="1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149"/>
    </row>
    <row r="400" spans="1:15" s="29" customFormat="1" ht="15.75" thickBot="1">
      <c r="A400" s="182" t="s">
        <v>5</v>
      </c>
      <c r="B400" s="183"/>
      <c r="C400" s="26"/>
      <c r="D400" s="17">
        <f>D398+D392+D388+D380+D378</f>
        <v>63.95</v>
      </c>
      <c r="E400" s="17">
        <f>E398+E392+E388+E380+E378</f>
        <v>60.9</v>
      </c>
      <c r="F400" s="17">
        <f>F392+F388+F380+F378</f>
        <v>284.68</v>
      </c>
      <c r="G400" s="17">
        <f>G398+G392+G388+G380+G378</f>
        <v>1737.4199999999998</v>
      </c>
      <c r="H400" s="17">
        <v>0</v>
      </c>
      <c r="I400" s="17"/>
      <c r="J400" s="17">
        <f>J398+J392+J388+J380+J378</f>
        <v>86.32</v>
      </c>
      <c r="K400" s="17">
        <f>K398+K392+K388+K380+K378</f>
        <v>79.38</v>
      </c>
      <c r="L400" s="17">
        <f>L398+L392+L388+L380+L378</f>
        <v>343.12000000000006</v>
      </c>
      <c r="M400" s="17">
        <f>M398+M392+M388+M380+M378</f>
        <v>2434.71</v>
      </c>
      <c r="N400" s="17"/>
      <c r="O400" s="27"/>
    </row>
  </sheetData>
  <sheetProtection/>
  <mergeCells count="12">
    <mergeCell ref="A100:B100"/>
    <mergeCell ref="A135:B135"/>
    <mergeCell ref="A166:B166"/>
    <mergeCell ref="A34:B34"/>
    <mergeCell ref="A5:B5"/>
    <mergeCell ref="A63:B63"/>
    <mergeCell ref="A400:B400"/>
    <mergeCell ref="A202:B202"/>
    <mergeCell ref="A234:B234"/>
    <mergeCell ref="A268:B268"/>
    <mergeCell ref="A301:B301"/>
    <mergeCell ref="A338:B338"/>
  </mergeCells>
  <printOptions/>
  <pageMargins left="0.7480314960629921" right="0.7480314960629921" top="0.95" bottom="0.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2016-04-12T06:15:04Z</cp:lastPrinted>
  <dcterms:created xsi:type="dcterms:W3CDTF">2013-11-08T09:45:11Z</dcterms:created>
  <dcterms:modified xsi:type="dcterms:W3CDTF">2016-04-12T06:20:13Z</dcterms:modified>
  <cp:category/>
  <cp:version/>
  <cp:contentType/>
  <cp:contentStatus/>
</cp:coreProperties>
</file>